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Statement'!$A$1:$F$59</definedName>
    <definedName name="_xlnm.Print_Area" localSheetId="0">'Income Statements'!$A$1:$K$47</definedName>
    <definedName name="_xlnm.Print_Area" localSheetId="4">'Notes'!$A$1:$L$209</definedName>
    <definedName name="_xlnm.Print_Area" localSheetId="2">'Statement of Changes in Equity'!$A$1:$M$42</definedName>
    <definedName name="_xlnm.Print_Titles" localSheetId="3">'Cash Flow Statement'!$1:$9</definedName>
  </definedNames>
  <calcPr fullCalcOnLoad="1"/>
</workbook>
</file>

<file path=xl/sharedStrings.xml><?xml version="1.0" encoding="utf-8"?>
<sst xmlns="http://schemas.openxmlformats.org/spreadsheetml/2006/main" count="378" uniqueCount="265">
  <si>
    <t>Changes in the composition of the Group</t>
  </si>
  <si>
    <t>There were no changes in the composition of the Group for the current financial quarter.</t>
  </si>
  <si>
    <t>-Rights Issue</t>
  </si>
  <si>
    <t>-New Issue</t>
  </si>
  <si>
    <t>CASH FLOWS FROM FINANCING ACTIVITIES</t>
  </si>
  <si>
    <t>Proceeds from issuance of shares</t>
  </si>
  <si>
    <t>Net cash from/(used in) financing activities</t>
  </si>
  <si>
    <t>No dividend has been declared in respect of the financial period under review.</t>
  </si>
  <si>
    <t>equity holders of the parent</t>
  </si>
  <si>
    <t>TOTAL EQUITY</t>
  </si>
  <si>
    <t>Issuance of shares during the period</t>
  </si>
  <si>
    <t>Net cash from/(used in) operating activities</t>
  </si>
  <si>
    <t>NET INCREASE/(DECREASE) IN CASH AND CASH EQUIVALENTS</t>
  </si>
  <si>
    <t>Financial Instruments: Disclosure and Presentation</t>
  </si>
  <si>
    <t xml:space="preserve">  shares in issue ('000)</t>
  </si>
  <si>
    <t>(The Condensed Income Statements should be read in conjunction with</t>
  </si>
  <si>
    <t>(The Condensed Balance Sheets should be read in conjunction with</t>
  </si>
  <si>
    <t>(The Condensed Statements of Changes in Equity should be read in conjunction with</t>
  </si>
  <si>
    <t>Net assets per share attributable to ordinary equity holders</t>
  </si>
  <si>
    <t xml:space="preserve">  of the parent (sen)</t>
  </si>
  <si>
    <t>Balance as at 1 January 2006</t>
  </si>
  <si>
    <t>the Annual Financial Report for the year ended 31 December 2005)</t>
  </si>
  <si>
    <t>(Note A16)</t>
  </si>
  <si>
    <t>The accounting policies and methods of computation adopted by the Group in this interim financial report are consistent with those adopted in the annual financial statements for the year ended 31 December 2005.</t>
  </si>
  <si>
    <t>The interim financial report should be read in conjunction with the audited financial statements of the Group for the year ended 31 December 2005.</t>
  </si>
  <si>
    <t>There were no capital commitments as at the date of this announcement.</t>
  </si>
  <si>
    <t>A16</t>
  </si>
  <si>
    <t>The Company has been awarded Multimedia Super Corridor status. Accordingly, there is no tax charge on the business income for the financial quarter under review as the Company has been granted pioneer status under the Promotion of Investments (Amendment) Act, 1997.</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</si>
  <si>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</si>
  <si>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</si>
  <si>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</si>
  <si>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</si>
  <si>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</si>
  <si>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</si>
  <si>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</si>
  <si>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</si>
  <si>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</si>
  <si>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</si>
  <si>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</si>
  <si>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</si>
  <si>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</si>
  <si>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</si>
  <si>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</si>
  <si>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</si>
  <si>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</si>
  <si>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</si>
  <si>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</si>
  <si>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</si>
  <si>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</si>
  <si>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</si>
  <si>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</si>
  <si>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</si>
  <si>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</si>
  <si>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</si>
  <si>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</si>
  <si>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</si>
  <si>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</si>
  <si>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</si>
  <si>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</si>
  <si>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</si>
  <si>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</si>
  <si>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</si>
  <si>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</si>
  <si>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</si>
  <si>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</si>
  <si>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</si>
  <si>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</si>
  <si>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</si>
  <si>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</si>
  <si>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</si>
  <si>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</si>
  <si>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</si>
  <si>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</si>
  <si>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</si>
  <si>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</si>
  <si>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</si>
  <si>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</si>
  <si>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</si>
  <si>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</si>
  <si>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</si>
  <si>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</si>
  <si>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</si>
  <si>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</si>
  <si>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</si>
  <si>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</si>
  <si>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</si>
  <si>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</si>
  <si>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</si>
  <si>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</si>
  <si>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</si>
  <si>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</si>
  <si>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</si>
  <si>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</si>
  <si>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</si>
  <si>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</si>
  <si>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</si>
  <si>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</si>
  <si>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</si>
  <si>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</si>
  <si>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</si>
  <si>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</si>
  <si>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</si>
  <si>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</si>
  <si>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</si>
  <si>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</si>
  <si>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</si>
  <si>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</si>
  <si>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</si>
  <si>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</si>
  <si>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</si>
  <si>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</si>
  <si>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</si>
  <si>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</si>
  <si>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</si>
  <si>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</si>
  <si>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</si>
  <si>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</si>
  <si>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</si>
  <si>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</si>
  <si>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</si>
  <si>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</si>
  <si>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</si>
  <si>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</si>
  <si>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</si>
  <si>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</si>
  <si>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</si>
  <si>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Material events subsequent to the end of the quarter</t>
  </si>
  <si>
    <t>Retained Profit</t>
  </si>
  <si>
    <t>Distributable - Retained Profit</t>
  </si>
  <si>
    <t>There were no contingent liabilities as at the date of this announcement.</t>
  </si>
  <si>
    <t>There were no significant related party transactions as at the date of this announcement.</t>
  </si>
  <si>
    <t>Operating profit before working capital changes</t>
  </si>
  <si>
    <t>There were no material litigations pending at the date of this announcement.</t>
  </si>
  <si>
    <t>Material litigations</t>
  </si>
  <si>
    <t>Other Receivables and Prepaid Expenses</t>
  </si>
  <si>
    <t>N/A</t>
  </si>
  <si>
    <t>Profit from operations</t>
  </si>
  <si>
    <t>Profit before taxation</t>
  </si>
  <si>
    <t>Earnings per share</t>
  </si>
  <si>
    <t>CWORKS SYSTEMS BERHAD</t>
  </si>
  <si>
    <t>(Company No: 554979-T)</t>
  </si>
  <si>
    <t>Development cost incurred</t>
  </si>
  <si>
    <t>EXPLANATORY NOTES PURSUANT TO FRS 134 INTERIM FINANCIAL REPORTING</t>
  </si>
  <si>
    <t>Auditors' report of preceding annual financial statements</t>
  </si>
  <si>
    <t>The auditors' report on the preceding year's annual audited financial statements was not subject to any qualification.</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</si>
  <si>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</si>
  <si>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</si>
  <si>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</si>
  <si>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</si>
  <si>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</si>
  <si>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</si>
  <si>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Kuala Lumpur</t>
  </si>
  <si>
    <t>Wong Keo Rou (MAICSA 7021435)</t>
  </si>
  <si>
    <t>Share Premium</t>
  </si>
  <si>
    <t>Non-Distributable - Share Premium</t>
  </si>
  <si>
    <t>Listing expenses</t>
  </si>
  <si>
    <t>Interest income</t>
  </si>
  <si>
    <t>Interest received</t>
  </si>
  <si>
    <t>Current Year</t>
  </si>
  <si>
    <t>To Date</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</si>
  <si>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</si>
  <si>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</si>
  <si>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</si>
  <si>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</si>
  <si>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</si>
  <si>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</si>
  <si>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</si>
  <si>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</si>
  <si>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</si>
  <si>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</si>
  <si>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</si>
  <si>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Basic earnings per share</t>
  </si>
  <si>
    <t>Diluted earnings per share</t>
  </si>
  <si>
    <t>Weighted average number of ordinary</t>
  </si>
  <si>
    <t>Tax Liabilities</t>
  </si>
  <si>
    <t>Quarter</t>
  </si>
  <si>
    <t>(These figures have not been audited)</t>
  </si>
  <si>
    <t>Trade Payables</t>
  </si>
  <si>
    <t xml:space="preserve">-Bonus Issue </t>
  </si>
  <si>
    <t>Utilisation of IPO Proceeds</t>
  </si>
  <si>
    <t>CONDENSED CONSOLIDATED INCOME STATEMENTS</t>
  </si>
  <si>
    <t>31/12/2005</t>
  </si>
  <si>
    <t>Minority interest</t>
  </si>
  <si>
    <t>CONDENSED CONSOLIDATED BALANCE SHEETS</t>
  </si>
  <si>
    <t>Exchange Adjustment</t>
  </si>
  <si>
    <t>Deferred tax liabilities</t>
  </si>
  <si>
    <t>CONDENSED CONSOLIDATED STATEMENTS OF CHANGES IN EQUITY</t>
  </si>
  <si>
    <t>Non-Distributable - Exchange Adjustment</t>
  </si>
  <si>
    <t>Balance as at 1 January 2005</t>
  </si>
  <si>
    <t>CONDENSED CONSOLIDATED CASH FLOW STATEMENTS</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</si>
  <si>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</si>
  <si>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</si>
  <si>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</si>
  <si>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The Group did not announce any profit forecast nor profit guarantee during the financial quarter.</t>
  </si>
  <si>
    <t>There were no financial instruments with off-balance sheet risk as at the date of this announcement applicable to the Group.</t>
  </si>
  <si>
    <t>The fully diluted earnings per share have not been presented as there is no diluted effect for the shares of the Group.</t>
  </si>
  <si>
    <t>Fixed Deposits with Licensed Banks</t>
  </si>
  <si>
    <t>Group's borrowings and debt securities</t>
  </si>
  <si>
    <t>CASH AND CASH EQUIVALENTS AT BEGINNING OF THE PERIOD</t>
  </si>
  <si>
    <t>CASH AND CASH EQUIVALENTS AT END OF THE PERIOD</t>
  </si>
  <si>
    <t>Net profit for the period</t>
  </si>
  <si>
    <t>Changes in accounting policies</t>
  </si>
  <si>
    <t>The significant accounting policies adopted are consistent with those adopted in the preparation of the audited financial statements for the year ended 31 December 2005 except for the adoption of the following new Financial Reporting Standards ("FRS") effective for financial period beginning 1 January 2006:-</t>
  </si>
  <si>
    <t>FRS</t>
  </si>
  <si>
    <t>Business Combinations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</si>
  <si>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</si>
  <si>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</si>
  <si>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</si>
  <si>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</si>
  <si>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</si>
  <si>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</si>
  <si>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Earnings Per Share</t>
  </si>
  <si>
    <t>Impairment of Assets</t>
  </si>
  <si>
    <t>Intangible Assets</t>
  </si>
  <si>
    <t>The adoption of all FRS mentioned above does not have significant impact on the Group</t>
  </si>
  <si>
    <t>Malaysia</t>
  </si>
  <si>
    <t>REVENUE</t>
  </si>
  <si>
    <t>GEOGRAPHICAL SEGMENTS</t>
  </si>
  <si>
    <t>United States of America</t>
  </si>
  <si>
    <t>PROFIT/(LOSS) BEFORE TAXATION</t>
  </si>
  <si>
    <t>Segmental information is presented only in respect of the Group's geographical segments. There is no information on business segments as the Group is principally involved in software development.</t>
  </si>
  <si>
    <t>Profit for the period</t>
  </si>
  <si>
    <t>Attributable to:</t>
  </si>
  <si>
    <t>Equity holders of the parent</t>
  </si>
  <si>
    <t>Minority interests</t>
  </si>
  <si>
    <t>Tax paid</t>
  </si>
  <si>
    <t>EXPLANATORY NOTES PURSUANT TO APPENDIX 9B OF THE LISTING REQUIREMENTS OF BURSA MALAYSIA SECURITIES BERHAD FOR THE MESDAQ MARKET</t>
  </si>
  <si>
    <t>The interim financial report has been prepared in compliance with FRS 134, Interim Financial Reporting and Appendix 9B of the Listing Requirements of Bursa Malaysia Securities Berhad for the MESDAQ Market.</t>
  </si>
  <si>
    <t>With the investments in market development and research and development done in 2005 and increased markert awareness of the Group's products, the Group expects 2006 to be a satisfactory year.</t>
  </si>
  <si>
    <t>The IPO proceeds are expected to be fully utilised by May 2007</t>
  </si>
  <si>
    <t>Cash Generated From/(Used In) Operations</t>
  </si>
  <si>
    <t>*</t>
  </si>
  <si>
    <t>* The unutilised portion of listing expenses amounted to RM96,762 has been utilised for working capital purposes</t>
  </si>
  <si>
    <t>Quarterly report on consolidated results for the 3rd quarter ended 30.09.2006</t>
  </si>
  <si>
    <t>30/09/2006</t>
  </si>
  <si>
    <t>30/09/2005</t>
  </si>
  <si>
    <t xml:space="preserve">Profit/(Loss) attributable to ordinary </t>
  </si>
  <si>
    <t>Basic earnings/(loss) per share (sen)</t>
  </si>
  <si>
    <t>9 months ended 30 September 2006</t>
  </si>
  <si>
    <t>Balance as at 30 September 2006</t>
  </si>
  <si>
    <t>9 months ended 30 September 2005</t>
  </si>
  <si>
    <t>Balance as at 30 September 2005</t>
  </si>
  <si>
    <t>-Bonus Issue (IPO)</t>
  </si>
  <si>
    <t>-Rights Issue (IPO)</t>
  </si>
  <si>
    <t>-New Issue (IPO)</t>
  </si>
  <si>
    <t>-IPO</t>
  </si>
  <si>
    <t>9 months ended 30.09.2006</t>
  </si>
  <si>
    <t>9 months ended 30.09.2005</t>
  </si>
  <si>
    <t>There were no dividends paid during the current financial quarter</t>
  </si>
  <si>
    <t>There were no material events subsequent to the current financial quarter ended 30 September 2006 up to the date of this report which, is likely to substantially affect the results of the operations of the Group.</t>
  </si>
  <si>
    <t>30.09.2006</t>
  </si>
  <si>
    <t>30.09.2005</t>
  </si>
  <si>
    <t>as at 30.09.2006</t>
  </si>
  <si>
    <t>- Company</t>
  </si>
  <si>
    <t>- Subsidiary</t>
  </si>
  <si>
    <t>The taxation of the Company is in respect of interest income earned during the financial quarter.</t>
  </si>
  <si>
    <t>equity holders of the parent (Sen)</t>
  </si>
  <si>
    <t>(The Condensed Cash Flow Statements should be read in conjunction with</t>
  </si>
  <si>
    <t>Earnings per share attributable to</t>
  </si>
  <si>
    <t xml:space="preserve">For the 9 months ended 30 September 2006, the Group recorded a turnover and profit before taxation of approximately RM3.97 million and RM0.42 million respectively. This represents an improvement of 49% in terms of turnover and a reduction of 75% in terms of profit before taxation as compared to preceding year corresponding period. </t>
  </si>
  <si>
    <t xml:space="preserve">The Group recorded a turnover and profit before taxation of approximately RM1.83 million and RM0.23 million respectively for the current financial quarter. This represents an improvement of 149% in terms of turnover and a reduction of 35% in terms of profit before taxation as compared to the turnover and profit before taxation of RM0.74 million and RM0.36 million respectively achieved in the preceding year corresponding quarter. The improvement in turnover is mainly due to the revenue generated from the Indonesian market as a result of Company's penetration into overseas markets of which the Group managed to secure certain projects. The lower profit before taxation was mainly due to higher operating costs incurred, such as advertisement, travelling and staff cost. </t>
  </si>
  <si>
    <t>21 November 2006</t>
  </si>
  <si>
    <t>The Group recorded a turnover and profit before taxation of RM1.83 million and RM0.23 million respectively for the current financial quarter. This represents an improvement of 57% and 239% in terms of turnover and profit before taxation respectively, as compared to turnover and profit before taxation of RM1.16 million and RM0.07 million respectively in the preceding quarter. The improvement in turnover and profit before taxation are mainly due to the additional revenue generated from the Indonesian market and higher contribution by its subsdiary in Malaysia.</t>
  </si>
  <si>
    <t>Lim Hui Lee (MAICSA 7055378)</t>
  </si>
  <si>
    <t>Secretaries</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</si>
</sst>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color indexed="9"/>
      <name val="Arial Narrow"/>
      <family val="2"/>
    </font>
    <font>
      <sz val="10"/>
      <color indexed="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u val="single"/>
      <sz val="10"/>
      <name val="Arial Narrow"/>
      <family val="2"/>
    </font>
    <font>
      <b/>
      <sz val="10"/>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38" fontId="11" fillId="2" borderId="0" applyNumberFormat="0" applyBorder="0" applyAlignment="0" applyProtection="0"/>
    <xf numFmtId="0" fontId="12" fillId="0" borderId="0" applyNumberFormat="0" applyFill="0" applyBorder="0" applyAlignment="0" applyProtection="0"/>
    <xf numFmtId="10" fontId="11" fillId="3" borderId="1" applyNumberFormat="0" applyBorder="0" applyAlignment="0" applyProtection="0"/>
    <xf numFmtId="175"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cellStyleXfs>
  <cellXfs count="102">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0" applyNumberFormat="1" applyFont="1" applyBorder="1" applyAlignment="1">
      <alignment horizontal="center" vertical="center"/>
    </xf>
    <xf numFmtId="171" fontId="0" fillId="0" borderId="4"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5"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5" xfId="0" applyNumberFormat="1" applyFont="1" applyBorder="1" applyAlignment="1">
      <alignment horizontal="center" vertical="center"/>
    </xf>
    <xf numFmtId="172"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41" fontId="0" fillId="0" borderId="2"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5"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3" xfId="0" applyNumberFormat="1" applyFont="1" applyBorder="1" applyAlignment="1">
      <alignment horizontal="center"/>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27" applyFont="1">
      <alignment/>
      <protection/>
    </xf>
    <xf numFmtId="0" fontId="0" fillId="0" borderId="0" xfId="27" applyFont="1" applyAlignment="1">
      <alignment vertical="top"/>
      <protection/>
    </xf>
    <xf numFmtId="0" fontId="0" fillId="0" borderId="0" xfId="27" applyFont="1" applyAlignment="1">
      <alignment horizontal="center"/>
      <protection/>
    </xf>
    <xf numFmtId="171" fontId="0" fillId="0" borderId="3" xfId="15" applyNumberFormat="1" applyFont="1" applyBorder="1" applyAlignment="1">
      <alignment/>
    </xf>
    <xf numFmtId="0" fontId="8" fillId="0" borderId="0" xfId="0" applyFont="1" applyAlignment="1">
      <alignment/>
    </xf>
    <xf numFmtId="41" fontId="0" fillId="0" borderId="8" xfId="0" applyNumberFormat="1" applyFont="1" applyBorder="1" applyAlignment="1">
      <alignment horizontal="center" vertical="center"/>
    </xf>
    <xf numFmtId="43" fontId="0" fillId="0" borderId="4" xfId="0" applyNumberFormat="1" applyFont="1" applyBorder="1" applyAlignment="1">
      <alignment horizontal="center" vertical="center"/>
    </xf>
    <xf numFmtId="171" fontId="0" fillId="0" borderId="0" xfId="15" applyNumberFormat="1" applyFont="1" applyBorder="1" applyAlignment="1">
      <alignment/>
    </xf>
    <xf numFmtId="43" fontId="0" fillId="0" borderId="0" xfId="15" applyFont="1" applyAlignment="1">
      <alignment horizontal="center"/>
    </xf>
    <xf numFmtId="43" fontId="0" fillId="0" borderId="4" xfId="15" applyFont="1" applyBorder="1" applyAlignment="1">
      <alignment/>
    </xf>
    <xf numFmtId="0" fontId="0" fillId="0" borderId="0" xfId="26" applyFont="1">
      <alignment/>
      <protection/>
    </xf>
    <xf numFmtId="0" fontId="0" fillId="0" borderId="0" xfId="0" applyFont="1" applyAlignment="1">
      <alignment horizontal="left"/>
    </xf>
    <xf numFmtId="0" fontId="0" fillId="0" borderId="0" xfId="25" applyFont="1" applyAlignment="1">
      <alignment horizontal="justify" vertical="center"/>
      <protection/>
    </xf>
    <xf numFmtId="0" fontId="14" fillId="0" borderId="0" xfId="25" applyFont="1" applyAlignment="1">
      <alignment vertical="top"/>
      <protection/>
    </xf>
    <xf numFmtId="0" fontId="0" fillId="0" borderId="0" xfId="25" applyFont="1" applyAlignment="1">
      <alignment vertical="center"/>
      <protection/>
    </xf>
    <xf numFmtId="0" fontId="14" fillId="0" borderId="0" xfId="0" applyFont="1" applyAlignment="1">
      <alignment/>
    </xf>
    <xf numFmtId="0" fontId="0" fillId="0" borderId="0" xfId="0" applyFont="1" applyAlignment="1">
      <alignment horizontal="justify" vertical="top" wrapText="1"/>
    </xf>
    <xf numFmtId="0" fontId="1" fillId="0" borderId="0" xfId="24" applyFont="1" applyBorder="1" applyAlignment="1">
      <alignment horizontal="left" vertical="center"/>
      <protection/>
    </xf>
    <xf numFmtId="0" fontId="0" fillId="0" borderId="0" xfId="24" applyFont="1" applyBorder="1" applyAlignment="1">
      <alignment vertical="center"/>
      <protection/>
    </xf>
    <xf numFmtId="0" fontId="0" fillId="0" borderId="0" xfId="24" applyFont="1" quotePrefix="1">
      <alignment/>
      <protection/>
    </xf>
    <xf numFmtId="171" fontId="8" fillId="0" borderId="0" xfId="15" applyNumberFormat="1" applyFont="1" applyAlignment="1">
      <alignment/>
    </xf>
    <xf numFmtId="0" fontId="15" fillId="0" borderId="0" xfId="0" applyFont="1" applyAlignment="1">
      <alignment/>
    </xf>
    <xf numFmtId="171" fontId="0" fillId="0" borderId="0" xfId="15" applyNumberFormat="1" applyFont="1" applyAlignment="1">
      <alignment/>
    </xf>
    <xf numFmtId="0" fontId="0" fillId="0" borderId="0" xfId="0" applyAlignment="1">
      <alignment vertical="top"/>
    </xf>
    <xf numFmtId="0" fontId="8" fillId="0" borderId="0" xfId="0" applyFont="1" applyAlignment="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6" fillId="4" borderId="9"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6" fillId="4" borderId="0" xfId="0" applyFont="1" applyFill="1" applyAlignment="1">
      <alignment horizontal="center" vertical="center"/>
    </xf>
    <xf numFmtId="0" fontId="0" fillId="0" borderId="0" xfId="0" applyFont="1" applyAlignment="1">
      <alignment horizontal="center"/>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horizontal="center" vertical="center"/>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6" fillId="4" borderId="0" xfId="0" applyFont="1" applyFill="1" applyAlignment="1">
      <alignment horizontal="center" vertical="top"/>
    </xf>
    <xf numFmtId="0" fontId="7" fillId="0" borderId="0" xfId="0" applyFont="1" applyAlignment="1">
      <alignment horizontal="center" vertical="top"/>
    </xf>
    <xf numFmtId="0" fontId="0" fillId="0" borderId="0" xfId="25" applyFont="1" applyAlignment="1">
      <alignment horizontal="center" vertical="center"/>
      <protection/>
    </xf>
    <xf numFmtId="0" fontId="0" fillId="0" borderId="0" xfId="0" applyAlignment="1">
      <alignment horizontal="center" vertical="center"/>
    </xf>
    <xf numFmtId="0" fontId="0" fillId="0" borderId="0" xfId="0" applyAlignment="1">
      <alignment horizontal="justify" vertical="top"/>
    </xf>
    <xf numFmtId="0" fontId="1" fillId="0" borderId="0" xfId="0" applyFont="1" applyAlignment="1">
      <alignment horizontal="justify" vertical="top"/>
    </xf>
  </cellXfs>
  <cellStyles count="20">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Cashflow(Q Vs Q)" xfId="24"/>
    <cellStyle name="Normal_Notes" xfId="25"/>
    <cellStyle name="Normal_Part A2 (Summary)" xfId="26"/>
    <cellStyle name="Normal_Sheet5" xfId="27"/>
    <cellStyle name="Percent" xfId="28"/>
    <cellStyle name="Percent [2]" xfId="29"/>
    <cellStyle name="Tusental (0)_pldt" xfId="30"/>
    <cellStyle name="Tusental_pldt" xfId="31"/>
    <cellStyle name="Valuta (0)_pldt" xfId="32"/>
    <cellStyle name="Valuta_pld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7"/>
  <sheetViews>
    <sheetView workbookViewId="0" topLeftCell="A27">
      <selection activeCell="I29" sqref="I29"/>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78" t="s">
        <v>139</v>
      </c>
      <c r="B1" s="78"/>
      <c r="C1" s="78"/>
      <c r="D1" s="78"/>
      <c r="E1" s="78"/>
      <c r="F1" s="78"/>
      <c r="G1" s="78"/>
      <c r="H1" s="78"/>
      <c r="I1" s="78"/>
      <c r="J1" s="78"/>
      <c r="K1" s="78"/>
    </row>
    <row r="2" spans="1:11" ht="9.75" customHeight="1">
      <c r="A2" s="79" t="s">
        <v>140</v>
      </c>
      <c r="B2" s="79"/>
      <c r="C2" s="79"/>
      <c r="D2" s="79"/>
      <c r="E2" s="79"/>
      <c r="F2" s="79"/>
      <c r="G2" s="79"/>
      <c r="H2" s="79"/>
      <c r="I2" s="79"/>
      <c r="J2" s="79"/>
      <c r="K2" s="79"/>
    </row>
    <row r="3" spans="1:11" ht="9.75" customHeight="1">
      <c r="A3" s="79" t="s">
        <v>38</v>
      </c>
      <c r="B3" s="79"/>
      <c r="C3" s="79"/>
      <c r="D3" s="79"/>
      <c r="E3" s="79"/>
      <c r="F3" s="79"/>
      <c r="G3" s="79"/>
      <c r="H3" s="79"/>
      <c r="I3" s="79"/>
      <c r="J3" s="79"/>
      <c r="K3" s="79"/>
    </row>
    <row r="4" spans="1:11" ht="19.5" customHeight="1">
      <c r="A4" s="82" t="s">
        <v>233</v>
      </c>
      <c r="B4" s="82"/>
      <c r="C4" s="82"/>
      <c r="D4" s="82"/>
      <c r="E4" s="82"/>
      <c r="F4" s="82"/>
      <c r="G4" s="82"/>
      <c r="H4" s="82"/>
      <c r="I4" s="82"/>
      <c r="J4" s="82"/>
      <c r="K4" s="82"/>
    </row>
    <row r="5" spans="1:11" ht="19.5" customHeight="1" thickBot="1">
      <c r="A5" s="80" t="s">
        <v>180</v>
      </c>
      <c r="B5" s="80"/>
      <c r="C5" s="80"/>
      <c r="D5" s="80"/>
      <c r="E5" s="80"/>
      <c r="F5" s="80"/>
      <c r="G5" s="80"/>
      <c r="H5" s="80"/>
      <c r="I5" s="80"/>
      <c r="J5" s="80"/>
      <c r="K5" s="80"/>
    </row>
    <row r="6" spans="1:11" ht="20.25" customHeight="1">
      <c r="A6" s="84" t="s">
        <v>176</v>
      </c>
      <c r="B6" s="84"/>
      <c r="C6" s="84"/>
      <c r="D6" s="84"/>
      <c r="E6" s="84"/>
      <c r="F6" s="84"/>
      <c r="G6" s="84"/>
      <c r="H6" s="84"/>
      <c r="I6" s="84"/>
      <c r="J6" s="84"/>
      <c r="K6" s="84"/>
    </row>
    <row r="7" spans="1:11" ht="20.25" customHeight="1">
      <c r="A7" s="7"/>
      <c r="B7" s="7"/>
      <c r="C7" s="7"/>
      <c r="D7" s="7"/>
      <c r="E7" s="7"/>
      <c r="F7" s="7"/>
      <c r="G7" s="7"/>
      <c r="H7" s="7"/>
      <c r="I7" s="7"/>
      <c r="J7" s="7"/>
      <c r="K7" s="7"/>
    </row>
    <row r="8" spans="1:11" ht="15" customHeight="1">
      <c r="A8" s="17"/>
      <c r="B8" s="17"/>
      <c r="C8" s="20"/>
      <c r="D8" s="20"/>
      <c r="E8" s="83" t="s">
        <v>28</v>
      </c>
      <c r="F8" s="83"/>
      <c r="G8" s="83"/>
      <c r="H8" s="1"/>
      <c r="I8" s="83" t="s">
        <v>29</v>
      </c>
      <c r="J8" s="83"/>
      <c r="K8" s="83"/>
    </row>
    <row r="9" spans="1:11" ht="48" customHeight="1">
      <c r="A9" s="17"/>
      <c r="B9" s="17"/>
      <c r="C9" s="20"/>
      <c r="D9" s="20"/>
      <c r="E9" s="2" t="s">
        <v>30</v>
      </c>
      <c r="F9" s="2"/>
      <c r="G9" s="2" t="s">
        <v>46</v>
      </c>
      <c r="H9" s="2"/>
      <c r="I9" s="2" t="s">
        <v>31</v>
      </c>
      <c r="J9" s="2"/>
      <c r="K9" s="2" t="s">
        <v>36</v>
      </c>
    </row>
    <row r="10" spans="1:11" ht="15" customHeight="1">
      <c r="A10" s="17"/>
      <c r="B10" s="17"/>
      <c r="C10" s="20"/>
      <c r="D10" s="20"/>
      <c r="E10" s="5" t="s">
        <v>234</v>
      </c>
      <c r="F10" s="5"/>
      <c r="G10" s="5" t="s">
        <v>235</v>
      </c>
      <c r="H10" s="5"/>
      <c r="I10" s="5" t="s">
        <v>234</v>
      </c>
      <c r="J10" s="5"/>
      <c r="K10" s="5" t="s">
        <v>235</v>
      </c>
    </row>
    <row r="11" spans="1:11" ht="15" customHeight="1">
      <c r="A11" s="17"/>
      <c r="B11" s="17"/>
      <c r="C11" s="20"/>
      <c r="D11" s="20"/>
      <c r="E11" s="1" t="s">
        <v>47</v>
      </c>
      <c r="F11" s="1"/>
      <c r="G11" s="1" t="s">
        <v>47</v>
      </c>
      <c r="H11" s="1"/>
      <c r="I11" s="1" t="s">
        <v>47</v>
      </c>
      <c r="J11" s="1"/>
      <c r="K11" s="1" t="s">
        <v>47</v>
      </c>
    </row>
    <row r="13" spans="1:11" ht="12.75">
      <c r="A13" s="13" t="s">
        <v>48</v>
      </c>
      <c r="E13" s="24">
        <v>1838</v>
      </c>
      <c r="G13" s="24">
        <v>737</v>
      </c>
      <c r="I13" s="24">
        <v>3971</v>
      </c>
      <c r="K13" s="22">
        <v>2662</v>
      </c>
    </row>
    <row r="14" spans="5:11" ht="12.75">
      <c r="E14" s="24"/>
      <c r="G14" s="24"/>
      <c r="I14" s="24"/>
      <c r="K14" s="24"/>
    </row>
    <row r="15" spans="1:11" ht="12.75">
      <c r="A15" s="13" t="s">
        <v>51</v>
      </c>
      <c r="E15" s="24">
        <v>-1651</v>
      </c>
      <c r="G15" s="24">
        <v>-412</v>
      </c>
      <c r="I15" s="24">
        <v>-3708</v>
      </c>
      <c r="K15" s="22">
        <v>-1003</v>
      </c>
    </row>
    <row r="16" spans="5:11" ht="12.75">
      <c r="E16" s="24"/>
      <c r="G16" s="24"/>
      <c r="I16" s="24"/>
      <c r="K16" s="24"/>
    </row>
    <row r="17" spans="1:11" ht="12.75">
      <c r="A17" s="13" t="s">
        <v>52</v>
      </c>
      <c r="E17" s="24">
        <v>47</v>
      </c>
      <c r="G17" s="24">
        <v>37</v>
      </c>
      <c r="I17" s="24">
        <v>160</v>
      </c>
      <c r="K17" s="22">
        <v>65</v>
      </c>
    </row>
    <row r="18" spans="5:11" ht="12.75">
      <c r="E18" s="25"/>
      <c r="G18" s="25"/>
      <c r="H18" s="26"/>
      <c r="I18" s="25"/>
      <c r="K18" s="25"/>
    </row>
    <row r="19" spans="5:11" ht="12.75">
      <c r="E19" s="24"/>
      <c r="G19" s="24"/>
      <c r="H19" s="26"/>
      <c r="I19" s="24"/>
      <c r="K19" s="24"/>
    </row>
    <row r="20" spans="1:11" ht="12.75">
      <c r="A20" s="13" t="s">
        <v>136</v>
      </c>
      <c r="E20" s="24">
        <f>+SUM(E13:E17)</f>
        <v>234</v>
      </c>
      <c r="G20" s="24">
        <f>+SUM(G13:G17)</f>
        <v>362</v>
      </c>
      <c r="H20" s="26"/>
      <c r="I20" s="24">
        <f>+SUM(I13:I17)</f>
        <v>423</v>
      </c>
      <c r="K20" s="24">
        <f>+SUM(K13:K17)</f>
        <v>1724</v>
      </c>
    </row>
    <row r="21" spans="5:11" ht="12.75">
      <c r="E21" s="24"/>
      <c r="G21" s="24"/>
      <c r="H21" s="26"/>
      <c r="I21" s="24"/>
      <c r="K21" s="24"/>
    </row>
    <row r="22" spans="1:11" ht="12.75">
      <c r="A22" s="13" t="s">
        <v>53</v>
      </c>
      <c r="E22" s="24">
        <v>0</v>
      </c>
      <c r="G22" s="24">
        <v>0</v>
      </c>
      <c r="H22" s="26"/>
      <c r="I22" s="24">
        <f>+E22</f>
        <v>0</v>
      </c>
      <c r="K22" s="24">
        <v>0</v>
      </c>
    </row>
    <row r="23" spans="5:11" ht="12.75">
      <c r="E23" s="24"/>
      <c r="G23" s="24"/>
      <c r="H23" s="26"/>
      <c r="I23" s="24"/>
      <c r="K23" s="24"/>
    </row>
    <row r="24" spans="1:11" ht="12.75">
      <c r="A24" s="13" t="s">
        <v>54</v>
      </c>
      <c r="E24" s="24">
        <v>0</v>
      </c>
      <c r="G24" s="24">
        <v>0</v>
      </c>
      <c r="H24" s="26"/>
      <c r="I24" s="24">
        <f>+E24</f>
        <v>0</v>
      </c>
      <c r="K24" s="24">
        <v>0</v>
      </c>
    </row>
    <row r="25" spans="5:11" ht="12.75">
      <c r="E25" s="25"/>
      <c r="G25" s="25"/>
      <c r="H25" s="26"/>
      <c r="I25" s="25"/>
      <c r="K25" s="25"/>
    </row>
    <row r="26" spans="5:11" ht="12.75">
      <c r="E26" s="24"/>
      <c r="G26" s="24"/>
      <c r="H26" s="26"/>
      <c r="I26" s="24"/>
      <c r="K26" s="24"/>
    </row>
    <row r="27" spans="1:11" ht="12.75">
      <c r="A27" s="13" t="s">
        <v>137</v>
      </c>
      <c r="E27" s="24">
        <f>+SUM(E20:E24)</f>
        <v>234</v>
      </c>
      <c r="G27" s="24">
        <f>+SUM(G20:G24)</f>
        <v>362</v>
      </c>
      <c r="H27" s="26"/>
      <c r="I27" s="24">
        <f>+SUM(I20:I24)</f>
        <v>423</v>
      </c>
      <c r="K27" s="24">
        <f>+SUM(K20:K24)</f>
        <v>1724</v>
      </c>
    </row>
    <row r="28" spans="5:11" ht="12.75">
      <c r="E28" s="24"/>
      <c r="G28" s="24"/>
      <c r="H28" s="26"/>
      <c r="I28" s="24"/>
      <c r="K28" s="24"/>
    </row>
    <row r="29" spans="1:11" ht="12.75">
      <c r="A29" s="13" t="s">
        <v>34</v>
      </c>
      <c r="E29" s="24">
        <v>-52</v>
      </c>
      <c r="G29" s="24">
        <v>-7</v>
      </c>
      <c r="H29" s="26"/>
      <c r="I29" s="24">
        <v>-75</v>
      </c>
      <c r="K29" s="22">
        <v>-13</v>
      </c>
    </row>
    <row r="30" spans="5:11" ht="12.75">
      <c r="E30" s="25"/>
      <c r="G30" s="25"/>
      <c r="H30" s="26"/>
      <c r="I30" s="25"/>
      <c r="K30" s="25"/>
    </row>
    <row r="31" spans="5:11" ht="12.75">
      <c r="E31" s="60"/>
      <c r="G31" s="60"/>
      <c r="H31" s="26"/>
      <c r="I31" s="60"/>
      <c r="K31" s="60"/>
    </row>
    <row r="32" spans="1:11" ht="13.5" thickBot="1">
      <c r="A32" s="13" t="s">
        <v>221</v>
      </c>
      <c r="E32" s="19">
        <f>+SUM(E27:E29)</f>
        <v>182</v>
      </c>
      <c r="G32" s="19">
        <f>+SUM(G27:G29)</f>
        <v>355</v>
      </c>
      <c r="H32" s="26"/>
      <c r="I32" s="19">
        <f>+SUM(I27:I29)</f>
        <v>348</v>
      </c>
      <c r="K32" s="19">
        <f>+SUM(K27:K29)</f>
        <v>1711</v>
      </c>
    </row>
    <row r="33" spans="5:11" ht="13.5" thickTop="1">
      <c r="E33" s="60"/>
      <c r="G33" s="60"/>
      <c r="H33" s="26"/>
      <c r="I33" s="60"/>
      <c r="K33" s="60"/>
    </row>
    <row r="34" spans="1:11" ht="12.75">
      <c r="A34" s="13" t="s">
        <v>222</v>
      </c>
      <c r="E34" s="24"/>
      <c r="G34" s="24"/>
      <c r="H34" s="26"/>
      <c r="I34" s="24"/>
      <c r="K34" s="24"/>
    </row>
    <row r="35" spans="1:11" ht="12.75">
      <c r="A35" s="13" t="s">
        <v>223</v>
      </c>
      <c r="E35" s="24">
        <v>151</v>
      </c>
      <c r="G35" s="24">
        <v>355</v>
      </c>
      <c r="H35" s="26"/>
      <c r="I35" s="24">
        <v>308</v>
      </c>
      <c r="K35" s="24">
        <v>1711</v>
      </c>
    </row>
    <row r="36" spans="1:11" ht="12.75">
      <c r="A36" s="13" t="s">
        <v>224</v>
      </c>
      <c r="E36" s="24">
        <v>31</v>
      </c>
      <c r="G36" s="24">
        <v>0</v>
      </c>
      <c r="H36" s="26"/>
      <c r="I36" s="24">
        <v>40</v>
      </c>
      <c r="K36" s="24">
        <v>0</v>
      </c>
    </row>
    <row r="37" spans="5:11" ht="13.5" thickBot="1">
      <c r="E37" s="56">
        <f>+SUM(E35:E36)</f>
        <v>182</v>
      </c>
      <c r="G37" s="56">
        <f>+SUM(G35:G36)</f>
        <v>355</v>
      </c>
      <c r="H37" s="26"/>
      <c r="I37" s="56">
        <f>+SUM(I35:I36)</f>
        <v>348</v>
      </c>
      <c r="K37" s="56">
        <f>+SUM(K35:K36)</f>
        <v>1711</v>
      </c>
    </row>
    <row r="38" spans="5:11" ht="13.5" thickTop="1">
      <c r="E38" s="60"/>
      <c r="G38" s="60"/>
      <c r="H38" s="26"/>
      <c r="I38" s="60"/>
      <c r="K38" s="60"/>
    </row>
    <row r="39" spans="1:11" ht="12.75">
      <c r="A39" s="13" t="s">
        <v>258</v>
      </c>
      <c r="E39" s="60"/>
      <c r="G39" s="60"/>
      <c r="H39" s="26"/>
      <c r="I39" s="60"/>
      <c r="K39" s="60"/>
    </row>
    <row r="40" spans="1:8" ht="12.75">
      <c r="A40" s="13" t="s">
        <v>256</v>
      </c>
      <c r="H40" s="26"/>
    </row>
    <row r="41" spans="1:11" ht="12.75">
      <c r="A41" s="13" t="s">
        <v>32</v>
      </c>
      <c r="B41" s="13" t="s">
        <v>49</v>
      </c>
      <c r="E41" s="50">
        <f>+Notes!F197</f>
        <v>0.15099818802174375</v>
      </c>
      <c r="G41" s="61">
        <f>+Notes!H197</f>
        <v>0.3549964500354997</v>
      </c>
      <c r="H41" s="26"/>
      <c r="I41" s="50">
        <f>+Notes!J197</f>
        <v>0.30799630404435147</v>
      </c>
      <c r="J41" s="57"/>
      <c r="K41" s="61">
        <f>+Notes!L197</f>
        <v>2.3953520929581407</v>
      </c>
    </row>
    <row r="42" ht="12.75">
      <c r="H42" s="26"/>
    </row>
    <row r="43" spans="1:11" ht="12.75">
      <c r="A43" s="13" t="s">
        <v>33</v>
      </c>
      <c r="B43" s="13" t="s">
        <v>50</v>
      </c>
      <c r="E43" s="22" t="s">
        <v>135</v>
      </c>
      <c r="F43" s="27"/>
      <c r="G43" s="22" t="s">
        <v>135</v>
      </c>
      <c r="H43" s="27"/>
      <c r="I43" s="22" t="s">
        <v>135</v>
      </c>
      <c r="J43" s="27"/>
      <c r="K43" s="22" t="s">
        <v>135</v>
      </c>
    </row>
    <row r="46" spans="1:11" ht="12.75">
      <c r="A46" s="81" t="s">
        <v>15</v>
      </c>
      <c r="B46" s="81"/>
      <c r="C46" s="81"/>
      <c r="D46" s="81"/>
      <c r="E46" s="81"/>
      <c r="F46" s="81"/>
      <c r="G46" s="81"/>
      <c r="H46" s="81"/>
      <c r="I46" s="81"/>
      <c r="J46" s="81"/>
      <c r="K46" s="81"/>
    </row>
    <row r="47" spans="1:11" ht="12.75">
      <c r="A47" s="81" t="s">
        <v>21</v>
      </c>
      <c r="B47" s="81"/>
      <c r="C47" s="81"/>
      <c r="D47" s="81"/>
      <c r="E47" s="81"/>
      <c r="F47" s="81"/>
      <c r="G47" s="81"/>
      <c r="H47" s="81"/>
      <c r="I47" s="81"/>
      <c r="J47" s="81"/>
      <c r="K47" s="81"/>
    </row>
  </sheetData>
  <mergeCells count="10">
    <mergeCell ref="A46:K46"/>
    <mergeCell ref="A47:K47"/>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25">
      <selection activeCell="A25" sqref="A25"/>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78" t="str">
        <f>+'Income Statements'!A1:K1</f>
        <v>CWORKS SYSTEMS BERHAD</v>
      </c>
      <c r="B1" s="78"/>
      <c r="C1" s="78"/>
      <c r="D1" s="78"/>
      <c r="E1" s="78"/>
      <c r="F1" s="78"/>
    </row>
    <row r="2" spans="1:6" ht="9.75" customHeight="1">
      <c r="A2" s="79" t="str">
        <f>+'Income Statements'!A2:K2</f>
        <v>(Company No: 554979-T)</v>
      </c>
      <c r="B2" s="79"/>
      <c r="C2" s="79"/>
      <c r="D2" s="79"/>
      <c r="E2" s="79"/>
      <c r="F2" s="79"/>
    </row>
    <row r="3" spans="1:6" ht="9.75" customHeight="1">
      <c r="A3" s="79" t="s">
        <v>38</v>
      </c>
      <c r="B3" s="79"/>
      <c r="C3" s="79"/>
      <c r="D3" s="79"/>
      <c r="E3" s="79"/>
      <c r="F3" s="79"/>
    </row>
    <row r="4" spans="1:6" ht="19.5" customHeight="1">
      <c r="A4" s="82" t="str">
        <f>+'Income Statements'!A4:K4</f>
        <v>Quarterly report on consolidated results for the 3rd quarter ended 30.09.2006</v>
      </c>
      <c r="B4" s="82"/>
      <c r="C4" s="82"/>
      <c r="D4" s="82"/>
      <c r="E4" s="82"/>
      <c r="F4" s="82"/>
    </row>
    <row r="5" spans="1:6" ht="19.5" customHeight="1" thickBot="1">
      <c r="A5" s="85" t="s">
        <v>183</v>
      </c>
      <c r="B5" s="85"/>
      <c r="C5" s="85"/>
      <c r="D5" s="85"/>
      <c r="E5" s="85"/>
      <c r="F5" s="85"/>
    </row>
    <row r="6" spans="1:6" ht="20.25" customHeight="1">
      <c r="A6" s="84" t="s">
        <v>176</v>
      </c>
      <c r="B6" s="84"/>
      <c r="C6" s="84"/>
      <c r="D6" s="84"/>
      <c r="E6" s="84"/>
      <c r="F6" s="84"/>
    </row>
    <row r="7" spans="1:6" ht="15.75" customHeight="1">
      <c r="A7" s="8"/>
      <c r="B7" s="8"/>
      <c r="C7" s="8"/>
      <c r="D7" s="8"/>
      <c r="E7" s="8"/>
      <c r="F7" s="8"/>
    </row>
    <row r="8" spans="1:6" ht="35.25" customHeight="1">
      <c r="A8" s="17"/>
      <c r="B8" s="20"/>
      <c r="C8" s="20"/>
      <c r="D8" s="2" t="s">
        <v>35</v>
      </c>
      <c r="E8" s="2"/>
      <c r="F8" s="2" t="s">
        <v>37</v>
      </c>
    </row>
    <row r="9" spans="1:6" ht="15" customHeight="1">
      <c r="A9" s="17"/>
      <c r="B9" s="20"/>
      <c r="C9" s="20"/>
      <c r="D9" s="5" t="s">
        <v>234</v>
      </c>
      <c r="E9" s="5"/>
      <c r="F9" s="5" t="s">
        <v>181</v>
      </c>
    </row>
    <row r="10" spans="1:6" ht="15" customHeight="1">
      <c r="A10" s="17"/>
      <c r="B10" s="20"/>
      <c r="C10" s="20"/>
      <c r="D10" s="1" t="s">
        <v>47</v>
      </c>
      <c r="E10" s="1"/>
      <c r="F10" s="1" t="s">
        <v>47</v>
      </c>
    </row>
    <row r="11" spans="1:6" ht="15" customHeight="1">
      <c r="A11" s="17" t="s">
        <v>45</v>
      </c>
      <c r="B11" s="20" t="s">
        <v>55</v>
      </c>
      <c r="C11" s="20"/>
      <c r="D11" s="21">
        <v>584</v>
      </c>
      <c r="E11" s="28"/>
      <c r="F11" s="21">
        <v>219</v>
      </c>
    </row>
    <row r="12" spans="1:6" ht="15" customHeight="1">
      <c r="A12" s="17" t="s">
        <v>45</v>
      </c>
      <c r="B12" s="20" t="s">
        <v>56</v>
      </c>
      <c r="C12" s="20"/>
      <c r="D12" s="21">
        <v>1716</v>
      </c>
      <c r="E12" s="28"/>
      <c r="F12" s="21">
        <v>1128</v>
      </c>
    </row>
    <row r="13" spans="1:6" ht="15" customHeight="1">
      <c r="A13" s="17"/>
      <c r="B13" s="20"/>
      <c r="C13" s="20"/>
      <c r="D13" s="21"/>
      <c r="E13" s="28"/>
      <c r="F13" s="28"/>
    </row>
    <row r="14" spans="1:6" ht="15" customHeight="1">
      <c r="A14" s="17" t="s">
        <v>45</v>
      </c>
      <c r="B14" s="20" t="s">
        <v>57</v>
      </c>
      <c r="C14" s="20"/>
      <c r="D14" s="40"/>
      <c r="E14" s="28"/>
      <c r="F14" s="41"/>
    </row>
    <row r="15" spans="1:6" ht="15" customHeight="1">
      <c r="A15" s="17"/>
      <c r="B15" s="20"/>
      <c r="C15" s="3" t="s">
        <v>58</v>
      </c>
      <c r="D15" s="29">
        <v>4324</v>
      </c>
      <c r="E15" s="28"/>
      <c r="F15" s="29">
        <v>2585</v>
      </c>
    </row>
    <row r="16" spans="1:6" ht="15" customHeight="1">
      <c r="A16" s="17"/>
      <c r="B16" s="20"/>
      <c r="C16" s="3" t="s">
        <v>134</v>
      </c>
      <c r="D16" s="29">
        <v>361</v>
      </c>
      <c r="E16" s="28"/>
      <c r="F16" s="29">
        <v>184</v>
      </c>
    </row>
    <row r="17" spans="1:6" ht="15" customHeight="1">
      <c r="A17" s="17"/>
      <c r="B17" s="20"/>
      <c r="C17" s="3" t="s">
        <v>196</v>
      </c>
      <c r="D17" s="29">
        <v>6000</v>
      </c>
      <c r="E17" s="28"/>
      <c r="F17" s="29">
        <v>8400</v>
      </c>
    </row>
    <row r="18" spans="1:6" ht="15" customHeight="1">
      <c r="A18" s="17"/>
      <c r="B18" s="20"/>
      <c r="C18" s="3" t="s">
        <v>59</v>
      </c>
      <c r="D18" s="30">
        <v>247</v>
      </c>
      <c r="E18" s="28"/>
      <c r="F18" s="30">
        <v>1067</v>
      </c>
    </row>
    <row r="19" spans="1:6" ht="15" customHeight="1">
      <c r="A19" s="17"/>
      <c r="B19" s="20"/>
      <c r="C19" s="3"/>
      <c r="D19" s="31">
        <f>+SUM(D15:D18)</f>
        <v>10932</v>
      </c>
      <c r="E19" s="28"/>
      <c r="F19" s="31">
        <f>+SUM(F15:F18)</f>
        <v>12236</v>
      </c>
    </row>
    <row r="20" spans="1:6" ht="15" customHeight="1">
      <c r="A20" s="17" t="s">
        <v>45</v>
      </c>
      <c r="B20" s="20" t="s">
        <v>60</v>
      </c>
      <c r="C20" s="20"/>
      <c r="D20" s="43"/>
      <c r="E20" s="28"/>
      <c r="F20" s="42"/>
    </row>
    <row r="21" spans="1:6" ht="15" customHeight="1">
      <c r="A21" s="17"/>
      <c r="B21" s="20"/>
      <c r="C21" s="3" t="s">
        <v>177</v>
      </c>
      <c r="D21" s="29">
        <v>83</v>
      </c>
      <c r="E21" s="28"/>
      <c r="F21" s="29">
        <v>25</v>
      </c>
    </row>
    <row r="22" spans="1:6" ht="15" customHeight="1">
      <c r="A22" s="17"/>
      <c r="B22" s="20"/>
      <c r="C22" s="3" t="s">
        <v>61</v>
      </c>
      <c r="D22" s="29">
        <v>322</v>
      </c>
      <c r="E22" s="28"/>
      <c r="F22" s="29">
        <v>103</v>
      </c>
    </row>
    <row r="23" spans="1:6" ht="15" customHeight="1">
      <c r="A23" s="17"/>
      <c r="B23" s="20"/>
      <c r="C23" s="3" t="s">
        <v>174</v>
      </c>
      <c r="D23" s="30">
        <v>39</v>
      </c>
      <c r="E23" s="28"/>
      <c r="F23" s="30">
        <v>16</v>
      </c>
    </row>
    <row r="24" spans="1:6" ht="15" customHeight="1">
      <c r="A24" s="17"/>
      <c r="B24" s="20"/>
      <c r="C24" s="3" t="s">
        <v>45</v>
      </c>
      <c r="D24" s="31">
        <f>+SUM(D21:D23)</f>
        <v>444</v>
      </c>
      <c r="E24" s="28"/>
      <c r="F24" s="31">
        <f>+SUM(F21:F23)</f>
        <v>144</v>
      </c>
    </row>
    <row r="25" spans="1:6" ht="15" customHeight="1">
      <c r="A25" s="17"/>
      <c r="B25" s="20"/>
      <c r="C25" s="3"/>
      <c r="D25" s="21"/>
      <c r="E25" s="28"/>
      <c r="F25" s="28"/>
    </row>
    <row r="26" spans="1:6" ht="15" customHeight="1">
      <c r="A26" s="17" t="s">
        <v>45</v>
      </c>
      <c r="B26" s="20" t="s">
        <v>63</v>
      </c>
      <c r="C26" s="20"/>
      <c r="D26" s="21">
        <f>+D19-D24</f>
        <v>10488</v>
      </c>
      <c r="E26" s="28"/>
      <c r="F26" s="21">
        <f>+F19-F24</f>
        <v>12092</v>
      </c>
    </row>
    <row r="27" spans="1:6" ht="15" customHeight="1">
      <c r="A27" s="17"/>
      <c r="B27" s="20"/>
      <c r="C27" s="20"/>
      <c r="D27" s="21"/>
      <c r="E27" s="28"/>
      <c r="F27" s="28"/>
    </row>
    <row r="28" spans="1:6" ht="15" customHeight="1" thickBot="1">
      <c r="A28" s="17"/>
      <c r="B28" s="20"/>
      <c r="C28" s="20"/>
      <c r="D28" s="32">
        <f>SUM(D11:D12)+D26</f>
        <v>12788</v>
      </c>
      <c r="E28" s="28"/>
      <c r="F28" s="32">
        <f>SUM(F11:F12)+F26</f>
        <v>13439</v>
      </c>
    </row>
    <row r="29" spans="1:6" ht="15" customHeight="1" thickTop="1">
      <c r="A29" s="17"/>
      <c r="B29" s="20"/>
      <c r="C29" s="20"/>
      <c r="D29" s="21"/>
      <c r="E29" s="28"/>
      <c r="F29" s="28"/>
    </row>
    <row r="30" spans="1:6" ht="15" customHeight="1">
      <c r="A30" s="17" t="s">
        <v>45</v>
      </c>
      <c r="B30" s="20" t="s">
        <v>62</v>
      </c>
      <c r="C30" s="20"/>
      <c r="D30" s="21"/>
      <c r="E30" s="28"/>
      <c r="F30" s="28"/>
    </row>
    <row r="31" spans="1:6" ht="15" customHeight="1">
      <c r="A31" s="17"/>
      <c r="B31" s="20"/>
      <c r="C31" s="20" t="s">
        <v>39</v>
      </c>
      <c r="D31" s="21">
        <f>+'Statement of Changes in Equity'!E19</f>
        <v>10000</v>
      </c>
      <c r="E31" s="28"/>
      <c r="F31" s="21">
        <v>10000</v>
      </c>
    </row>
    <row r="32" spans="1:6" ht="15" customHeight="1">
      <c r="A32" s="17"/>
      <c r="B32" s="20" t="s">
        <v>40</v>
      </c>
      <c r="C32" s="20"/>
      <c r="D32" s="21" t="s">
        <v>45</v>
      </c>
      <c r="E32" s="28"/>
      <c r="F32" s="28" t="s">
        <v>45</v>
      </c>
    </row>
    <row r="33" spans="1:6" ht="15" customHeight="1">
      <c r="A33" s="17"/>
      <c r="B33" s="20"/>
      <c r="C33" s="3" t="s">
        <v>127</v>
      </c>
      <c r="D33" s="21">
        <f>+'Statement of Changes in Equity'!K19</f>
        <v>1749</v>
      </c>
      <c r="E33" s="28"/>
      <c r="F33" s="21">
        <v>2441</v>
      </c>
    </row>
    <row r="34" spans="1:6" ht="15" customHeight="1">
      <c r="A34" s="17"/>
      <c r="B34" s="20"/>
      <c r="C34" s="3" t="s">
        <v>153</v>
      </c>
      <c r="D34" s="21">
        <f>+'Statement of Changes in Equity'!G19</f>
        <v>957</v>
      </c>
      <c r="E34" s="28"/>
      <c r="F34" s="21">
        <v>957</v>
      </c>
    </row>
    <row r="35" spans="1:6" ht="15" customHeight="1">
      <c r="A35" s="17"/>
      <c r="B35" s="20"/>
      <c r="C35" s="3" t="s">
        <v>184</v>
      </c>
      <c r="D35" s="40">
        <f>+'Statement of Changes in Equity'!I19</f>
        <v>-4</v>
      </c>
      <c r="E35" s="28"/>
      <c r="F35" s="40">
        <v>-4</v>
      </c>
    </row>
    <row r="36" spans="1:6" ht="15" customHeight="1">
      <c r="A36" s="17"/>
      <c r="B36" s="20"/>
      <c r="C36" s="3"/>
      <c r="D36" s="21">
        <f>+SUM(D31:D35)</f>
        <v>12702</v>
      </c>
      <c r="E36" s="28"/>
      <c r="F36" s="21">
        <f>+SUM(F31:F35)</f>
        <v>13394</v>
      </c>
    </row>
    <row r="37" spans="1:6" ht="15" customHeight="1">
      <c r="A37" s="17"/>
      <c r="B37" s="20"/>
      <c r="C37" s="20" t="s">
        <v>182</v>
      </c>
      <c r="D37" s="21">
        <v>74</v>
      </c>
      <c r="E37" s="28"/>
      <c r="F37" s="21">
        <v>35</v>
      </c>
    </row>
    <row r="38" spans="1:6" ht="15" customHeight="1">
      <c r="A38" s="17"/>
      <c r="B38" s="20"/>
      <c r="C38" s="20" t="s">
        <v>9</v>
      </c>
      <c r="D38" s="58">
        <f>+SUM(D36:D37)</f>
        <v>12776</v>
      </c>
      <c r="E38" s="28"/>
      <c r="F38" s="58">
        <f>+SUM(F36:F37)</f>
        <v>13429</v>
      </c>
    </row>
    <row r="39" spans="1:2" ht="15" customHeight="1">
      <c r="A39" s="17"/>
      <c r="B39" s="20"/>
    </row>
    <row r="40" spans="1:6" ht="15" customHeight="1">
      <c r="A40" s="17"/>
      <c r="B40" s="20"/>
      <c r="C40" s="20" t="s">
        <v>185</v>
      </c>
      <c r="D40" s="21">
        <v>12</v>
      </c>
      <c r="E40" s="28"/>
      <c r="F40" s="21">
        <v>10</v>
      </c>
    </row>
    <row r="41" spans="1:6" ht="15" customHeight="1">
      <c r="A41" s="17"/>
      <c r="B41" s="20"/>
      <c r="C41" s="20"/>
      <c r="D41" s="21"/>
      <c r="E41" s="28"/>
      <c r="F41" s="21"/>
    </row>
    <row r="42" spans="1:6" ht="15" customHeight="1" thickBot="1">
      <c r="A42" s="17"/>
      <c r="B42" s="20"/>
      <c r="C42" s="20"/>
      <c r="D42" s="32">
        <f>+SUM(D38:D40)</f>
        <v>12788</v>
      </c>
      <c r="E42" s="28"/>
      <c r="F42" s="32">
        <f>+SUM(F38:F40)</f>
        <v>13439</v>
      </c>
    </row>
    <row r="43" spans="1:6" ht="15" customHeight="1" thickTop="1">
      <c r="A43" s="17"/>
      <c r="B43" s="63" t="s">
        <v>18</v>
      </c>
      <c r="C43" s="20"/>
      <c r="D43" s="21"/>
      <c r="E43" s="28"/>
      <c r="F43" s="21"/>
    </row>
    <row r="44" spans="1:6" ht="15" customHeight="1" thickBot="1">
      <c r="A44" s="17"/>
      <c r="B44" s="63" t="s">
        <v>19</v>
      </c>
      <c r="C44" s="20"/>
      <c r="D44" s="59">
        <f>+D36/100001200*100*1000</f>
        <v>12.701847577829067</v>
      </c>
      <c r="E44" s="33"/>
      <c r="F44" s="59">
        <f>+F36/100001200*100*1000</f>
        <v>13.393839273928714</v>
      </c>
    </row>
    <row r="45" spans="4:5" ht="13.5" thickTop="1">
      <c r="D45" s="34" t="s">
        <v>45</v>
      </c>
      <c r="E45" s="35"/>
    </row>
    <row r="46" ht="12.75">
      <c r="E46" s="26"/>
    </row>
    <row r="47" spans="1:11" ht="12.75">
      <c r="A47" s="81" t="s">
        <v>16</v>
      </c>
      <c r="B47" s="81"/>
      <c r="C47" s="81"/>
      <c r="D47" s="81"/>
      <c r="E47" s="81"/>
      <c r="F47" s="81"/>
      <c r="G47" s="6"/>
      <c r="H47" s="6"/>
      <c r="I47" s="6"/>
      <c r="J47" s="6"/>
      <c r="K47" s="6"/>
    </row>
    <row r="48" spans="1:11" ht="12.75">
      <c r="A48" s="81" t="s">
        <v>21</v>
      </c>
      <c r="B48" s="81"/>
      <c r="C48" s="81"/>
      <c r="D48" s="81"/>
      <c r="E48" s="81"/>
      <c r="F48" s="81"/>
      <c r="G48" s="6"/>
      <c r="H48" s="6"/>
      <c r="I48" s="6"/>
      <c r="J48" s="6"/>
      <c r="K48" s="6"/>
    </row>
  </sheetData>
  <mergeCells count="8">
    <mergeCell ref="A2:F2"/>
    <mergeCell ref="A1:F1"/>
    <mergeCell ref="A3:F3"/>
    <mergeCell ref="A4:F4"/>
    <mergeCell ref="A47:F47"/>
    <mergeCell ref="A48:F48"/>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workbookViewId="0" topLeftCell="A9">
      <selection activeCell="A37" sqref="A37"/>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6384" width="9.33203125" style="13" customWidth="1"/>
  </cols>
  <sheetData>
    <row r="1" spans="1:13" ht="19.5" customHeight="1">
      <c r="A1" s="78" t="str">
        <f>+'Income Statements'!A1:K1</f>
        <v>CWORKS SYSTEMS BERHAD</v>
      </c>
      <c r="B1" s="78"/>
      <c r="C1" s="78"/>
      <c r="D1" s="78"/>
      <c r="E1" s="78"/>
      <c r="F1" s="78"/>
      <c r="G1" s="78"/>
      <c r="H1" s="78"/>
      <c r="I1" s="78"/>
      <c r="J1" s="78"/>
      <c r="K1" s="78"/>
      <c r="L1" s="78"/>
      <c r="M1" s="78"/>
    </row>
    <row r="2" spans="1:13" ht="9.75" customHeight="1">
      <c r="A2" s="79" t="str">
        <f>+'Income Statements'!A2:K2</f>
        <v>(Company No: 554979-T)</v>
      </c>
      <c r="B2" s="79"/>
      <c r="C2" s="79"/>
      <c r="D2" s="79"/>
      <c r="E2" s="79"/>
      <c r="F2" s="79"/>
      <c r="G2" s="79"/>
      <c r="H2" s="79"/>
      <c r="I2" s="79"/>
      <c r="J2" s="79"/>
      <c r="K2" s="79"/>
      <c r="L2" s="79"/>
      <c r="M2" s="79"/>
    </row>
    <row r="3" spans="1:13" ht="9.75" customHeight="1">
      <c r="A3" s="79" t="s">
        <v>38</v>
      </c>
      <c r="B3" s="79"/>
      <c r="C3" s="79"/>
      <c r="D3" s="79"/>
      <c r="E3" s="79"/>
      <c r="F3" s="79"/>
      <c r="G3" s="79"/>
      <c r="H3" s="79"/>
      <c r="I3" s="79"/>
      <c r="J3" s="79"/>
      <c r="K3" s="79"/>
      <c r="L3" s="79"/>
      <c r="M3" s="79"/>
    </row>
    <row r="4" spans="1:13" ht="19.5" customHeight="1">
      <c r="A4" s="82" t="str">
        <f>+'Income Statements'!A4:K4</f>
        <v>Quarterly report on consolidated results for the 3rd quarter ended 30.09.2006</v>
      </c>
      <c r="B4" s="82"/>
      <c r="C4" s="82"/>
      <c r="D4" s="82"/>
      <c r="E4" s="82"/>
      <c r="F4" s="82"/>
      <c r="G4" s="82"/>
      <c r="H4" s="82"/>
      <c r="I4" s="82"/>
      <c r="J4" s="82"/>
      <c r="K4" s="82"/>
      <c r="L4" s="82"/>
      <c r="M4" s="82"/>
    </row>
    <row r="5" spans="1:13" ht="19.5" customHeight="1" thickBot="1">
      <c r="A5" s="80" t="s">
        <v>186</v>
      </c>
      <c r="B5" s="80"/>
      <c r="C5" s="80"/>
      <c r="D5" s="80"/>
      <c r="E5" s="80"/>
      <c r="F5" s="80"/>
      <c r="G5" s="80"/>
      <c r="H5" s="80"/>
      <c r="I5" s="80"/>
      <c r="J5" s="80"/>
      <c r="K5" s="80"/>
      <c r="L5" s="80"/>
      <c r="M5" s="80"/>
    </row>
    <row r="6" spans="1:13" ht="20.25" customHeight="1">
      <c r="A6" s="84" t="s">
        <v>176</v>
      </c>
      <c r="B6" s="84"/>
      <c r="C6" s="84"/>
      <c r="D6" s="84"/>
      <c r="E6" s="84"/>
      <c r="F6" s="84"/>
      <c r="G6" s="84"/>
      <c r="H6" s="84"/>
      <c r="I6" s="84"/>
      <c r="J6" s="84"/>
      <c r="K6" s="84"/>
      <c r="L6" s="84"/>
      <c r="M6" s="84"/>
    </row>
    <row r="7" spans="1:13" ht="20.25" customHeight="1">
      <c r="A7" s="7"/>
      <c r="B7" s="7"/>
      <c r="C7" s="7"/>
      <c r="D7" s="7"/>
      <c r="E7" s="7"/>
      <c r="F7" s="7"/>
      <c r="G7" s="7"/>
      <c r="H7" s="7"/>
      <c r="I7" s="7"/>
      <c r="J7" s="7"/>
      <c r="K7" s="7"/>
      <c r="L7" s="7"/>
      <c r="M7" s="7"/>
    </row>
    <row r="8" spans="1:13" ht="48" customHeight="1">
      <c r="A8" s="17"/>
      <c r="B8" s="17"/>
      <c r="C8" s="20"/>
      <c r="D8" s="20"/>
      <c r="E8" s="2" t="s">
        <v>39</v>
      </c>
      <c r="F8" s="2"/>
      <c r="G8" s="2" t="s">
        <v>154</v>
      </c>
      <c r="H8" s="2"/>
      <c r="I8" s="2" t="s">
        <v>187</v>
      </c>
      <c r="J8" s="2"/>
      <c r="K8" s="2" t="s">
        <v>128</v>
      </c>
      <c r="L8" s="2"/>
      <c r="M8" s="2" t="s">
        <v>64</v>
      </c>
    </row>
    <row r="9" spans="1:13" ht="15" customHeight="1">
      <c r="A9" s="17"/>
      <c r="B9" s="17"/>
      <c r="C9" s="20"/>
      <c r="D9" s="20"/>
      <c r="E9" s="1" t="s">
        <v>47</v>
      </c>
      <c r="F9" s="1"/>
      <c r="G9" s="1" t="s">
        <v>47</v>
      </c>
      <c r="H9" s="1"/>
      <c r="I9" s="1" t="s">
        <v>47</v>
      </c>
      <c r="J9" s="1"/>
      <c r="K9" s="1" t="s">
        <v>47</v>
      </c>
      <c r="L9" s="1"/>
      <c r="M9" s="1" t="s">
        <v>47</v>
      </c>
    </row>
    <row r="10" ht="12.75">
      <c r="A10" s="4" t="s">
        <v>238</v>
      </c>
    </row>
    <row r="12" spans="1:13" ht="12.75">
      <c r="A12" s="13" t="s">
        <v>20</v>
      </c>
      <c r="E12" s="24">
        <v>10000</v>
      </c>
      <c r="G12" s="24">
        <v>957</v>
      </c>
      <c r="H12" s="24"/>
      <c r="I12" s="24">
        <v>-4</v>
      </c>
      <c r="K12" s="24">
        <v>2441</v>
      </c>
      <c r="M12" s="24">
        <f>+SUM(E12:K12)</f>
        <v>13394</v>
      </c>
    </row>
    <row r="13" spans="5:13" ht="12.75">
      <c r="E13" s="24"/>
      <c r="G13" s="24"/>
      <c r="H13" s="24"/>
      <c r="I13" s="24"/>
      <c r="K13" s="24"/>
      <c r="M13" s="24"/>
    </row>
    <row r="14" spans="1:13" ht="12.75">
      <c r="A14" s="13" t="s">
        <v>200</v>
      </c>
      <c r="E14" s="24">
        <v>0</v>
      </c>
      <c r="G14" s="24">
        <v>0</v>
      </c>
      <c r="H14" s="24"/>
      <c r="I14" s="24">
        <v>0</v>
      </c>
      <c r="K14" s="24">
        <f>+'Income Statements'!I35</f>
        <v>308</v>
      </c>
      <c r="M14" s="24">
        <f>+SUM(E14:K14)</f>
        <v>308</v>
      </c>
    </row>
    <row r="15" spans="5:13" ht="12.75">
      <c r="E15" s="24"/>
      <c r="G15" s="24"/>
      <c r="H15" s="24"/>
      <c r="I15" s="24"/>
      <c r="K15" s="24"/>
      <c r="M15" s="24"/>
    </row>
    <row r="16" spans="1:13" ht="12.75">
      <c r="A16" s="13" t="s">
        <v>88</v>
      </c>
      <c r="E16" s="24">
        <v>0</v>
      </c>
      <c r="G16" s="24">
        <v>0</v>
      </c>
      <c r="H16" s="24"/>
      <c r="I16" s="24">
        <v>0</v>
      </c>
      <c r="K16" s="24">
        <v>-1000</v>
      </c>
      <c r="M16" s="24">
        <f>+SUM(E16:K16)</f>
        <v>-1000</v>
      </c>
    </row>
    <row r="17" spans="5:13" ht="12.75">
      <c r="E17" s="25"/>
      <c r="G17" s="25"/>
      <c r="H17" s="60"/>
      <c r="I17" s="25"/>
      <c r="J17" s="26"/>
      <c r="K17" s="25"/>
      <c r="M17" s="25"/>
    </row>
    <row r="18" spans="5:13" ht="12.75">
      <c r="E18" s="24"/>
      <c r="G18" s="24"/>
      <c r="H18" s="24"/>
      <c r="I18" s="24"/>
      <c r="J18" s="26"/>
      <c r="K18" s="24"/>
      <c r="M18" s="24"/>
    </row>
    <row r="19" spans="1:13" ht="13.5" thickBot="1">
      <c r="A19" s="13" t="s">
        <v>239</v>
      </c>
      <c r="E19" s="19">
        <f>+SUM(E12:E16)</f>
        <v>10000</v>
      </c>
      <c r="G19" s="19">
        <f>+SUM(G12:G16)</f>
        <v>957</v>
      </c>
      <c r="H19" s="60"/>
      <c r="I19" s="19">
        <f>+SUM(I12:I16)</f>
        <v>-4</v>
      </c>
      <c r="J19" s="26"/>
      <c r="K19" s="19">
        <f>+SUM(K12:K16)</f>
        <v>1749</v>
      </c>
      <c r="M19" s="19">
        <f>+SUM(M12:M16)</f>
        <v>12702</v>
      </c>
    </row>
    <row r="20" ht="13.5" thickTop="1"/>
    <row r="21" ht="12.75">
      <c r="A21" s="4" t="s">
        <v>240</v>
      </c>
    </row>
    <row r="23" spans="1:13" ht="12.75">
      <c r="A23" s="13" t="s">
        <v>188</v>
      </c>
      <c r="E23" s="24">
        <v>220</v>
      </c>
      <c r="G23" s="24">
        <v>0</v>
      </c>
      <c r="H23" s="24"/>
      <c r="I23" s="24">
        <v>0</v>
      </c>
      <c r="K23" s="24">
        <v>1495</v>
      </c>
      <c r="M23" s="24">
        <f>+SUM(E23:K23)</f>
        <v>1715</v>
      </c>
    </row>
    <row r="24" spans="5:13" ht="12.75">
      <c r="E24" s="24"/>
      <c r="G24" s="24"/>
      <c r="H24" s="24"/>
      <c r="I24" s="24"/>
      <c r="K24" s="24"/>
      <c r="M24" s="24"/>
    </row>
    <row r="25" spans="1:13" ht="12.75">
      <c r="A25" s="13" t="s">
        <v>200</v>
      </c>
      <c r="E25" s="24">
        <v>0</v>
      </c>
      <c r="G25" s="24">
        <v>0</v>
      </c>
      <c r="H25" s="24"/>
      <c r="I25" s="24">
        <v>0</v>
      </c>
      <c r="K25" s="24">
        <f>+'Income Statements'!K35</f>
        <v>1711</v>
      </c>
      <c r="M25" s="24">
        <f>+SUM(E25:K25)</f>
        <v>1711</v>
      </c>
    </row>
    <row r="26" spans="5:13" ht="12.75">
      <c r="E26" s="24"/>
      <c r="G26" s="24"/>
      <c r="H26" s="24"/>
      <c r="I26" s="24"/>
      <c r="K26" s="24"/>
      <c r="M26" s="24"/>
    </row>
    <row r="27" spans="1:13" ht="12.75">
      <c r="A27" s="13" t="s">
        <v>10</v>
      </c>
      <c r="E27" s="24"/>
      <c r="G27" s="24"/>
      <c r="H27" s="24"/>
      <c r="I27" s="24"/>
      <c r="K27" s="24"/>
      <c r="M27" s="24"/>
    </row>
    <row r="28" spans="1:13" ht="12.75">
      <c r="A28" s="47" t="s">
        <v>242</v>
      </c>
      <c r="E28" s="24">
        <v>1016</v>
      </c>
      <c r="G28" s="24">
        <v>0</v>
      </c>
      <c r="H28" s="24"/>
      <c r="I28" s="24">
        <v>0</v>
      </c>
      <c r="K28" s="24">
        <f>-E28</f>
        <v>-1016</v>
      </c>
      <c r="M28" s="24">
        <f>+SUM(E28:K28)</f>
        <v>0</v>
      </c>
    </row>
    <row r="29" spans="1:13" ht="12.75">
      <c r="A29" s="47" t="s">
        <v>243</v>
      </c>
      <c r="E29" s="24">
        <v>2472</v>
      </c>
      <c r="G29" s="24">
        <v>0</v>
      </c>
      <c r="H29" s="24"/>
      <c r="I29" s="24">
        <v>0</v>
      </c>
      <c r="K29" s="24">
        <v>0</v>
      </c>
      <c r="M29" s="24">
        <f>+SUM(E29:K29)</f>
        <v>2472</v>
      </c>
    </row>
    <row r="30" spans="1:13" ht="12.75">
      <c r="A30" s="47" t="s">
        <v>244</v>
      </c>
      <c r="E30" s="24">
        <v>1292</v>
      </c>
      <c r="G30" s="24">
        <v>7364</v>
      </c>
      <c r="H30" s="24"/>
      <c r="I30" s="24"/>
      <c r="K30" s="24"/>
      <c r="M30" s="24">
        <f>+SUM(E30:K30)</f>
        <v>8656</v>
      </c>
    </row>
    <row r="31" spans="1:13" ht="12.75">
      <c r="A31" s="47" t="s">
        <v>178</v>
      </c>
      <c r="E31" s="24">
        <v>5000</v>
      </c>
      <c r="G31" s="24">
        <v>-5000</v>
      </c>
      <c r="H31" s="24"/>
      <c r="I31" s="24">
        <v>0</v>
      </c>
      <c r="K31" s="24"/>
      <c r="M31" s="24">
        <f>+SUM(E31:K31)</f>
        <v>0</v>
      </c>
    </row>
    <row r="32" spans="1:13" ht="12.75">
      <c r="A32" s="47"/>
      <c r="E32" s="24"/>
      <c r="G32" s="24"/>
      <c r="H32" s="24"/>
      <c r="I32" s="24"/>
      <c r="K32" s="24"/>
      <c r="M32" s="24"/>
    </row>
    <row r="33" ht="12.75">
      <c r="A33" s="13" t="s">
        <v>155</v>
      </c>
    </row>
    <row r="34" spans="1:13" ht="12.75">
      <c r="A34" s="47" t="s">
        <v>245</v>
      </c>
      <c r="E34" s="24">
        <v>0</v>
      </c>
      <c r="G34" s="24">
        <v>-1359</v>
      </c>
      <c r="H34" s="24"/>
      <c r="I34" s="24">
        <v>0</v>
      </c>
      <c r="K34" s="24">
        <v>0</v>
      </c>
      <c r="M34" s="24">
        <f>+SUM(E34:K34)</f>
        <v>-1359</v>
      </c>
    </row>
    <row r="35" spans="1:13" ht="12.75">
      <c r="A35" s="47" t="s">
        <v>178</v>
      </c>
      <c r="E35" s="24">
        <v>0</v>
      </c>
      <c r="G35" s="24">
        <v>-48</v>
      </c>
      <c r="H35" s="24"/>
      <c r="I35" s="24">
        <v>0</v>
      </c>
      <c r="K35" s="24">
        <v>0</v>
      </c>
      <c r="M35" s="24">
        <f>+SUM(E35:K35)</f>
        <v>-48</v>
      </c>
    </row>
    <row r="36" spans="5:13" ht="12.75">
      <c r="E36" s="25"/>
      <c r="G36" s="25"/>
      <c r="H36" s="60"/>
      <c r="I36" s="25"/>
      <c r="J36" s="26"/>
      <c r="K36" s="25"/>
      <c r="M36" s="25"/>
    </row>
    <row r="37" spans="5:13" ht="12.75">
      <c r="E37" s="24"/>
      <c r="G37" s="24"/>
      <c r="H37" s="24"/>
      <c r="I37" s="24"/>
      <c r="J37" s="26"/>
      <c r="K37" s="24"/>
      <c r="M37" s="24"/>
    </row>
    <row r="38" spans="1:13" ht="13.5" thickBot="1">
      <c r="A38" s="13" t="s">
        <v>241</v>
      </c>
      <c r="E38" s="19">
        <f>+SUM(E23:E35)</f>
        <v>10000</v>
      </c>
      <c r="G38" s="19">
        <f>+SUM(G23:G35)</f>
        <v>957</v>
      </c>
      <c r="H38" s="60"/>
      <c r="I38" s="19">
        <f>+SUM(I23:I35)</f>
        <v>0</v>
      </c>
      <c r="J38" s="26"/>
      <c r="K38" s="19">
        <f>+SUM(K23:K35)</f>
        <v>2190</v>
      </c>
      <c r="M38" s="19">
        <f>+SUM(M23:M35)</f>
        <v>13147</v>
      </c>
    </row>
    <row r="39" ht="13.5" thickTop="1"/>
    <row r="41" spans="1:13" ht="12.75">
      <c r="A41" s="81" t="s">
        <v>17</v>
      </c>
      <c r="B41" s="81"/>
      <c r="C41" s="81"/>
      <c r="D41" s="81"/>
      <c r="E41" s="81"/>
      <c r="F41" s="81"/>
      <c r="G41" s="86"/>
      <c r="H41" s="86"/>
      <c r="I41" s="86"/>
      <c r="J41" s="86"/>
      <c r="K41" s="86"/>
      <c r="L41" s="86"/>
      <c r="M41" s="86"/>
    </row>
    <row r="42" spans="1:13" ht="12.75">
      <c r="A42" s="81" t="s">
        <v>21</v>
      </c>
      <c r="B42" s="81"/>
      <c r="C42" s="81"/>
      <c r="D42" s="81"/>
      <c r="E42" s="81"/>
      <c r="F42" s="81"/>
      <c r="G42" s="86"/>
      <c r="H42" s="86"/>
      <c r="I42" s="86"/>
      <c r="J42" s="86"/>
      <c r="K42" s="86"/>
      <c r="L42" s="86"/>
      <c r="M42" s="86"/>
    </row>
  </sheetData>
  <mergeCells count="8">
    <mergeCell ref="A1:M1"/>
    <mergeCell ref="A2:M2"/>
    <mergeCell ref="A3:M3"/>
    <mergeCell ref="A4:M4"/>
    <mergeCell ref="A41:M41"/>
    <mergeCell ref="A42:M42"/>
    <mergeCell ref="A5:M5"/>
    <mergeCell ref="A6:M6"/>
  </mergeCells>
  <printOptions/>
  <pageMargins left="0.75" right="0.75" top="1" bottom="1" header="0.5" footer="0.5"/>
  <pageSetup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I60"/>
  <sheetViews>
    <sheetView workbookViewId="0" topLeftCell="A22">
      <selection activeCell="E47" sqref="E47"/>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78" t="str">
        <f>+'Income Statements'!A1:K1</f>
        <v>CWORKS SYSTEMS BERHAD</v>
      </c>
      <c r="B1" s="78"/>
      <c r="C1" s="78"/>
      <c r="D1" s="78"/>
      <c r="E1" s="78"/>
      <c r="F1" s="78"/>
    </row>
    <row r="2" spans="1:6" ht="9.75" customHeight="1">
      <c r="A2" s="79" t="str">
        <f>+'Income Statements'!A2:K2</f>
        <v>(Company No: 554979-T)</v>
      </c>
      <c r="B2" s="79"/>
      <c r="C2" s="79"/>
      <c r="D2" s="79"/>
      <c r="E2" s="79"/>
      <c r="F2" s="79"/>
    </row>
    <row r="3" spans="1:6" ht="9.75" customHeight="1">
      <c r="A3" s="79" t="s">
        <v>38</v>
      </c>
      <c r="B3" s="79"/>
      <c r="C3" s="79"/>
      <c r="D3" s="79"/>
      <c r="E3" s="79"/>
      <c r="F3" s="79"/>
    </row>
    <row r="4" spans="1:6" ht="19.5" customHeight="1">
      <c r="A4" s="82" t="str">
        <f>+'Income Statements'!A4:K4</f>
        <v>Quarterly report on consolidated results for the 3rd quarter ended 30.09.2006</v>
      </c>
      <c r="B4" s="82"/>
      <c r="C4" s="82"/>
      <c r="D4" s="82"/>
      <c r="E4" s="82"/>
      <c r="F4" s="82"/>
    </row>
    <row r="5" spans="1:6" ht="19.5" customHeight="1" thickBot="1">
      <c r="A5" s="85" t="s">
        <v>189</v>
      </c>
      <c r="B5" s="85"/>
      <c r="C5" s="85"/>
      <c r="D5" s="85"/>
      <c r="E5" s="85"/>
      <c r="F5" s="85"/>
    </row>
    <row r="6" spans="1:6" ht="20.25" customHeight="1">
      <c r="A6" s="84" t="s">
        <v>176</v>
      </c>
      <c r="B6" s="84"/>
      <c r="C6" s="84"/>
      <c r="D6" s="84"/>
      <c r="E6" s="84"/>
      <c r="F6" s="84"/>
    </row>
    <row r="7" spans="1:6" ht="15.75" customHeight="1">
      <c r="A7" s="8"/>
      <c r="B7" s="8"/>
      <c r="C7" s="8"/>
      <c r="D7" s="8"/>
      <c r="E7" s="8"/>
      <c r="F7" s="8"/>
    </row>
    <row r="8" spans="1:6" ht="36.75" customHeight="1">
      <c r="A8" s="17"/>
      <c r="B8" s="20"/>
      <c r="C8" s="20"/>
      <c r="D8" s="2"/>
      <c r="E8" s="2" t="s">
        <v>246</v>
      </c>
      <c r="F8" s="2" t="s">
        <v>247</v>
      </c>
    </row>
    <row r="9" spans="1:6" ht="15" customHeight="1">
      <c r="A9" s="17"/>
      <c r="B9" s="20"/>
      <c r="C9" s="20"/>
      <c r="D9" s="1"/>
      <c r="E9" s="1" t="s">
        <v>47</v>
      </c>
      <c r="F9" s="1" t="s">
        <v>47</v>
      </c>
    </row>
    <row r="10" spans="1:6" ht="15" customHeight="1">
      <c r="A10" s="9" t="s">
        <v>65</v>
      </c>
      <c r="B10" s="20"/>
      <c r="C10" s="20"/>
      <c r="D10" s="1"/>
      <c r="E10" s="1"/>
      <c r="F10" s="1"/>
    </row>
    <row r="11" spans="1:6" ht="15" customHeight="1">
      <c r="A11" s="36" t="s">
        <v>137</v>
      </c>
      <c r="B11" s="20"/>
      <c r="C11" s="20"/>
      <c r="D11" s="1"/>
      <c r="E11" s="10">
        <f>+'Income Statements'!I27</f>
        <v>423</v>
      </c>
      <c r="F11" s="22">
        <f>+'Income Statements'!K27</f>
        <v>1724</v>
      </c>
    </row>
    <row r="12" spans="1:6" ht="15" customHeight="1">
      <c r="A12" s="36"/>
      <c r="B12" s="20"/>
      <c r="C12" s="20"/>
      <c r="D12" s="1"/>
      <c r="E12" s="10"/>
      <c r="F12" s="10"/>
    </row>
    <row r="13" spans="1:6" ht="15" customHeight="1">
      <c r="A13" s="36" t="s">
        <v>66</v>
      </c>
      <c r="B13" s="20"/>
      <c r="C13" s="20"/>
      <c r="D13" s="1"/>
      <c r="E13" s="10"/>
      <c r="F13" s="10"/>
    </row>
    <row r="14" spans="1:6" ht="15" customHeight="1">
      <c r="A14" s="36"/>
      <c r="B14" s="20" t="s">
        <v>156</v>
      </c>
      <c r="C14" s="20"/>
      <c r="D14" s="1"/>
      <c r="E14" s="10">
        <v>-160</v>
      </c>
      <c r="F14" s="10">
        <v>-65</v>
      </c>
    </row>
    <row r="15" spans="1:6" ht="15" customHeight="1">
      <c r="A15" s="36"/>
      <c r="B15" s="20" t="s">
        <v>67</v>
      </c>
      <c r="C15" s="20"/>
      <c r="D15" s="1"/>
      <c r="E15" s="10">
        <v>199</v>
      </c>
      <c r="F15" s="10">
        <v>80</v>
      </c>
    </row>
    <row r="16" spans="1:6" ht="15" customHeight="1">
      <c r="A16" s="36"/>
      <c r="B16" s="20" t="s">
        <v>68</v>
      </c>
      <c r="C16" s="20"/>
      <c r="D16" s="1"/>
      <c r="E16" s="45">
        <v>111</v>
      </c>
      <c r="F16" s="45">
        <v>26</v>
      </c>
    </row>
    <row r="17" spans="1:6" ht="15" customHeight="1">
      <c r="A17" s="36" t="s">
        <v>131</v>
      </c>
      <c r="B17" s="20"/>
      <c r="C17" s="20"/>
      <c r="D17" s="1"/>
      <c r="E17" s="10">
        <f>+SUM(E11:E16)</f>
        <v>573</v>
      </c>
      <c r="F17" s="10">
        <f>+SUM(F11:F16)</f>
        <v>1765</v>
      </c>
    </row>
    <row r="18" spans="1:6" ht="15" customHeight="1">
      <c r="A18" s="36" t="s">
        <v>69</v>
      </c>
      <c r="B18" s="20"/>
      <c r="C18" s="20"/>
      <c r="D18" s="1"/>
      <c r="E18" s="10"/>
      <c r="F18" s="10"/>
    </row>
    <row r="19" spans="1:6" ht="15" customHeight="1">
      <c r="A19" s="36"/>
      <c r="B19" s="20" t="s">
        <v>70</v>
      </c>
      <c r="C19" s="20"/>
      <c r="D19" s="1"/>
      <c r="E19" s="10">
        <v>-1870</v>
      </c>
      <c r="F19" s="10">
        <v>-1067</v>
      </c>
    </row>
    <row r="20" spans="1:6" ht="15" customHeight="1">
      <c r="A20" s="36"/>
      <c r="B20" s="20" t="s">
        <v>71</v>
      </c>
      <c r="C20" s="20"/>
      <c r="D20" s="1"/>
      <c r="E20" s="10">
        <v>276</v>
      </c>
      <c r="F20" s="10">
        <v>75</v>
      </c>
    </row>
    <row r="21" spans="1:6" ht="15" customHeight="1">
      <c r="A21" s="13" t="s">
        <v>230</v>
      </c>
      <c r="B21" s="20"/>
      <c r="C21" s="20"/>
      <c r="D21" s="1"/>
      <c r="E21" s="44">
        <f>+SUM(E17:E20)</f>
        <v>-1021</v>
      </c>
      <c r="F21" s="44">
        <f>+SUM(F17:F20)</f>
        <v>773</v>
      </c>
    </row>
    <row r="22" spans="2:6" ht="15" customHeight="1">
      <c r="B22" s="20" t="s">
        <v>157</v>
      </c>
      <c r="C22" s="20"/>
      <c r="D22" s="1"/>
      <c r="E22" s="10">
        <v>112</v>
      </c>
      <c r="F22" s="10">
        <v>65</v>
      </c>
    </row>
    <row r="23" spans="2:6" ht="15" customHeight="1">
      <c r="B23" s="20" t="s">
        <v>225</v>
      </c>
      <c r="C23" s="20"/>
      <c r="D23" s="1"/>
      <c r="E23" s="10">
        <v>-50</v>
      </c>
      <c r="F23" s="10">
        <v>0</v>
      </c>
    </row>
    <row r="24" spans="1:6" ht="15" customHeight="1">
      <c r="A24" s="9"/>
      <c r="B24" s="20" t="s">
        <v>141</v>
      </c>
      <c r="C24" s="20"/>
      <c r="D24" s="1"/>
      <c r="E24" s="10">
        <v>-786</v>
      </c>
      <c r="F24" s="10">
        <v>-563</v>
      </c>
    </row>
    <row r="25" spans="1:6" ht="15" customHeight="1">
      <c r="A25" s="9" t="s">
        <v>11</v>
      </c>
      <c r="B25" s="20"/>
      <c r="C25" s="20"/>
      <c r="D25" s="1"/>
      <c r="E25" s="11">
        <f>+SUM(E21:E24)</f>
        <v>-1745</v>
      </c>
      <c r="F25" s="11">
        <f>+SUM(F21:F24)</f>
        <v>275</v>
      </c>
    </row>
    <row r="26" spans="1:6" ht="15" customHeight="1">
      <c r="A26" s="36"/>
      <c r="B26" s="20"/>
      <c r="C26" s="20"/>
      <c r="D26" s="1"/>
      <c r="E26" s="10"/>
      <c r="F26" s="10"/>
    </row>
    <row r="27" spans="1:6" ht="15" customHeight="1">
      <c r="A27" s="9" t="s">
        <v>72</v>
      </c>
      <c r="B27" s="20"/>
      <c r="C27" s="20"/>
      <c r="D27" s="1"/>
      <c r="E27" s="10"/>
      <c r="F27" s="10"/>
    </row>
    <row r="28" spans="1:6" ht="15" customHeight="1">
      <c r="A28" s="36"/>
      <c r="B28" s="20" t="s">
        <v>73</v>
      </c>
      <c r="C28" s="20"/>
      <c r="D28" s="1"/>
      <c r="E28" s="10">
        <v>-475</v>
      </c>
      <c r="F28" s="10">
        <v>-91</v>
      </c>
    </row>
    <row r="29" spans="1:6" ht="15" customHeight="1">
      <c r="A29" s="9" t="s">
        <v>74</v>
      </c>
      <c r="B29" s="20"/>
      <c r="C29" s="20"/>
      <c r="D29" s="1"/>
      <c r="E29" s="11">
        <f>+SUM(E28:E28)</f>
        <v>-475</v>
      </c>
      <c r="F29" s="11">
        <f>+SUM(F28:F28)</f>
        <v>-91</v>
      </c>
    </row>
    <row r="30" spans="1:6" ht="15" customHeight="1">
      <c r="A30" s="17"/>
      <c r="B30" s="20"/>
      <c r="C30" s="20"/>
      <c r="D30" s="1"/>
      <c r="E30" s="10"/>
      <c r="F30" s="10"/>
    </row>
    <row r="31" spans="1:6" ht="15" customHeight="1">
      <c r="A31" s="70" t="s">
        <v>4</v>
      </c>
      <c r="B31" s="71"/>
      <c r="C31" s="20"/>
      <c r="D31" s="1"/>
      <c r="E31" s="10"/>
      <c r="F31" s="10"/>
    </row>
    <row r="32" spans="1:6" ht="15" customHeight="1">
      <c r="A32" s="70"/>
      <c r="B32" s="71" t="s">
        <v>5</v>
      </c>
      <c r="C32" s="20"/>
      <c r="D32" s="1"/>
      <c r="E32" s="10"/>
      <c r="F32" s="10"/>
    </row>
    <row r="33" spans="1:6" ht="15" customHeight="1">
      <c r="A33" s="70"/>
      <c r="B33" s="72" t="s">
        <v>2</v>
      </c>
      <c r="C33" s="20"/>
      <c r="D33" s="1"/>
      <c r="E33" s="10">
        <v>0</v>
      </c>
      <c r="F33" s="10">
        <v>2472</v>
      </c>
    </row>
    <row r="34" spans="1:6" ht="15" customHeight="1">
      <c r="A34" s="70"/>
      <c r="B34" s="72" t="s">
        <v>3</v>
      </c>
      <c r="C34" s="20"/>
      <c r="D34" s="1"/>
      <c r="E34" s="10">
        <v>0</v>
      </c>
      <c r="F34" s="10">
        <v>8656</v>
      </c>
    </row>
    <row r="35" spans="1:6" ht="15" customHeight="1">
      <c r="A35" s="70"/>
      <c r="B35" s="71" t="s">
        <v>155</v>
      </c>
      <c r="C35" s="20"/>
      <c r="D35" s="1"/>
      <c r="E35" s="10">
        <v>0</v>
      </c>
      <c r="F35" s="10">
        <v>-1407</v>
      </c>
    </row>
    <row r="36" spans="1:6" ht="15" customHeight="1">
      <c r="A36" s="70"/>
      <c r="B36" s="71" t="s">
        <v>88</v>
      </c>
      <c r="C36" s="20"/>
      <c r="D36" s="1"/>
      <c r="E36" s="10">
        <v>-1000</v>
      </c>
      <c r="F36" s="10">
        <v>0</v>
      </c>
    </row>
    <row r="37" spans="1:6" ht="15" customHeight="1">
      <c r="A37" s="70" t="s">
        <v>6</v>
      </c>
      <c r="B37" s="71"/>
      <c r="C37" s="20"/>
      <c r="D37" s="1"/>
      <c r="E37" s="11">
        <f>+SUM(E33:E36)</f>
        <v>-1000</v>
      </c>
      <c r="F37" s="11">
        <f>+SUM(F33:F36)</f>
        <v>9721</v>
      </c>
    </row>
    <row r="38" spans="1:6" ht="15" customHeight="1">
      <c r="A38" s="70"/>
      <c r="B38" s="71"/>
      <c r="C38" s="20"/>
      <c r="D38" s="1"/>
      <c r="E38" s="10"/>
      <c r="F38" s="10"/>
    </row>
    <row r="39" spans="1:6" ht="15" customHeight="1">
      <c r="A39" s="9" t="s">
        <v>12</v>
      </c>
      <c r="B39" s="20"/>
      <c r="C39" s="20"/>
      <c r="D39" s="1"/>
      <c r="E39" s="15">
        <f>+E25+E29+E37</f>
        <v>-3220</v>
      </c>
      <c r="F39" s="15">
        <f>+F25+F29+F37</f>
        <v>9905</v>
      </c>
    </row>
    <row r="40" spans="1:6" ht="15" customHeight="1">
      <c r="A40" s="36"/>
      <c r="B40" s="20"/>
      <c r="C40" s="20"/>
      <c r="D40" s="1"/>
      <c r="E40" s="1"/>
      <c r="F40" s="37"/>
    </row>
    <row r="41" spans="1:6" ht="15" customHeight="1">
      <c r="A41" s="9" t="s">
        <v>198</v>
      </c>
      <c r="B41" s="20"/>
      <c r="C41" s="20"/>
      <c r="D41" s="1"/>
      <c r="E41" s="10">
        <v>9467</v>
      </c>
      <c r="F41" s="10">
        <v>42</v>
      </c>
    </row>
    <row r="42" spans="1:6" ht="15" customHeight="1">
      <c r="A42" s="9"/>
      <c r="B42" s="20"/>
      <c r="C42" s="20"/>
      <c r="D42" s="1"/>
      <c r="E42" s="17"/>
      <c r="F42" s="10"/>
    </row>
    <row r="43" spans="1:6" ht="15" customHeight="1" thickBot="1">
      <c r="A43" s="9" t="s">
        <v>199</v>
      </c>
      <c r="B43" s="20"/>
      <c r="C43" s="20"/>
      <c r="D43" s="1" t="s">
        <v>22</v>
      </c>
      <c r="E43" s="18">
        <f>+SUM(E39:E41)</f>
        <v>6247</v>
      </c>
      <c r="F43" s="18">
        <f>+SUM(F39:F41)</f>
        <v>9947</v>
      </c>
    </row>
    <row r="44" spans="1:6" ht="15" customHeight="1" thickTop="1">
      <c r="A44" s="36"/>
      <c r="B44" s="20"/>
      <c r="C44" s="20"/>
      <c r="D44" s="1"/>
      <c r="E44" s="1"/>
      <c r="F44" s="1"/>
    </row>
    <row r="45" spans="1:6" ht="15" customHeight="1">
      <c r="A45" s="36"/>
      <c r="B45" s="20"/>
      <c r="C45" s="20"/>
      <c r="D45" s="1"/>
      <c r="E45" s="1"/>
      <c r="F45" s="1"/>
    </row>
    <row r="46" spans="1:6" ht="15" customHeight="1">
      <c r="A46" s="36"/>
      <c r="B46" s="20"/>
      <c r="C46" s="20"/>
      <c r="D46" s="1"/>
      <c r="E46" s="1"/>
      <c r="F46" s="1"/>
    </row>
    <row r="47" spans="1:6" ht="15" customHeight="1">
      <c r="A47" s="36"/>
      <c r="B47" s="20"/>
      <c r="C47" s="20"/>
      <c r="D47" s="1"/>
      <c r="E47" s="1"/>
      <c r="F47" s="1"/>
    </row>
    <row r="48" spans="1:6" ht="15" customHeight="1">
      <c r="A48" s="36"/>
      <c r="B48" s="20"/>
      <c r="C48" s="20"/>
      <c r="D48" s="1"/>
      <c r="E48" s="1"/>
      <c r="F48" s="1"/>
    </row>
    <row r="49" spans="1:6" ht="15" customHeight="1">
      <c r="A49" s="36"/>
      <c r="B49" s="20"/>
      <c r="C49" s="20"/>
      <c r="D49" s="1"/>
      <c r="E49" s="1"/>
      <c r="F49" s="1"/>
    </row>
    <row r="50" spans="1:6" ht="15" customHeight="1">
      <c r="A50" s="36"/>
      <c r="B50" s="20"/>
      <c r="C50" s="20"/>
      <c r="D50" s="1"/>
      <c r="E50" s="1"/>
      <c r="F50" s="1"/>
    </row>
    <row r="51" spans="1:6" ht="15" customHeight="1">
      <c r="A51" s="36"/>
      <c r="B51" s="20"/>
      <c r="C51" s="20"/>
      <c r="D51" s="1"/>
      <c r="E51" s="1"/>
      <c r="F51" s="1"/>
    </row>
    <row r="52" spans="1:6" ht="15" customHeight="1">
      <c r="A52" s="36"/>
      <c r="B52" s="20"/>
      <c r="C52" s="20"/>
      <c r="D52" s="1"/>
      <c r="E52" s="1"/>
      <c r="F52" s="1"/>
    </row>
    <row r="53" spans="1:6" ht="15" customHeight="1">
      <c r="A53" s="36"/>
      <c r="B53" s="20"/>
      <c r="C53" s="20"/>
      <c r="D53" s="1"/>
      <c r="E53" s="1"/>
      <c r="F53" s="1"/>
    </row>
    <row r="54" spans="1:6" ht="15" customHeight="1">
      <c r="A54" s="36"/>
      <c r="B54" s="20"/>
      <c r="C54" s="20"/>
      <c r="D54" s="1"/>
      <c r="E54" s="1"/>
      <c r="F54" s="1"/>
    </row>
    <row r="55" spans="1:6" ht="15" customHeight="1">
      <c r="A55" s="36"/>
      <c r="B55" s="20"/>
      <c r="C55" s="20"/>
      <c r="D55" s="1"/>
      <c r="E55" s="1"/>
      <c r="F55" s="1"/>
    </row>
    <row r="56" spans="1:6" ht="15" customHeight="1">
      <c r="A56" s="36"/>
      <c r="B56" s="20"/>
      <c r="C56" s="20"/>
      <c r="D56" s="1"/>
      <c r="E56" s="1"/>
      <c r="F56" s="1"/>
    </row>
    <row r="57" spans="1:6" ht="15" customHeight="1">
      <c r="A57" s="46"/>
      <c r="B57" s="46"/>
      <c r="C57" s="46"/>
      <c r="D57" s="46"/>
      <c r="E57" s="46"/>
      <c r="F57" s="46"/>
    </row>
    <row r="58" spans="1:9" ht="12.75">
      <c r="A58" s="81" t="s">
        <v>257</v>
      </c>
      <c r="B58" s="81"/>
      <c r="C58" s="81"/>
      <c r="D58" s="81"/>
      <c r="E58" s="81"/>
      <c r="F58" s="81"/>
      <c r="G58" s="38"/>
      <c r="H58" s="6"/>
      <c r="I58" s="6"/>
    </row>
    <row r="59" spans="1:9" ht="12.75">
      <c r="A59" s="81" t="s">
        <v>21</v>
      </c>
      <c r="B59" s="81"/>
      <c r="C59" s="81"/>
      <c r="D59" s="81"/>
      <c r="E59" s="81"/>
      <c r="F59" s="81"/>
      <c r="G59" s="38"/>
      <c r="H59" s="6"/>
      <c r="I59" s="6"/>
    </row>
    <row r="60" spans="1:9" ht="12.75">
      <c r="A60" s="6"/>
      <c r="B60" s="6"/>
      <c r="C60" s="6"/>
      <c r="D60" s="6"/>
      <c r="E60" s="6"/>
      <c r="F60" s="6"/>
      <c r="G60" s="38"/>
      <c r="H60" s="6"/>
      <c r="I60" s="6"/>
    </row>
  </sheetData>
  <mergeCells count="8">
    <mergeCell ref="A1:F1"/>
    <mergeCell ref="A2:F2"/>
    <mergeCell ref="A3:F3"/>
    <mergeCell ref="A4:F4"/>
    <mergeCell ref="A5:F5"/>
    <mergeCell ref="A6:F6"/>
    <mergeCell ref="A58:F58"/>
    <mergeCell ref="A59:F59"/>
  </mergeCells>
  <printOptions/>
  <pageMargins left="0.75" right="0.75" top="1" bottom="1" header="0.5" footer="0.5"/>
  <pageSetup horizontalDpi="600" verticalDpi="600" orientation="portrait" r:id="rId1"/>
  <rowBreaks count="1" manualBreakCount="1">
    <brk id="29" max="5" man="1"/>
  </rowBreaks>
</worksheet>
</file>

<file path=xl/worksheets/sheet5.xml><?xml version="1.0" encoding="utf-8"?>
<worksheet xmlns="http://schemas.openxmlformats.org/spreadsheetml/2006/main" xmlns:r="http://schemas.openxmlformats.org/officeDocument/2006/relationships">
  <dimension ref="A1:Q227"/>
  <sheetViews>
    <sheetView tabSelected="1" workbookViewId="0" topLeftCell="A196">
      <selection activeCell="F211" sqref="F211"/>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 width="20.83203125" style="13" customWidth="1"/>
    <col min="17" max="16384" width="9.33203125" style="13" customWidth="1"/>
  </cols>
  <sheetData>
    <row r="1" spans="1:12" ht="23.25">
      <c r="A1" s="92" t="str">
        <f>+'Income Statements'!A1:K1</f>
        <v>CWORKS SYSTEMS BERHAD</v>
      </c>
      <c r="B1" s="92"/>
      <c r="C1" s="92"/>
      <c r="D1" s="92"/>
      <c r="E1" s="92"/>
      <c r="F1" s="93"/>
      <c r="G1" s="93"/>
      <c r="H1" s="93"/>
      <c r="I1" s="93"/>
      <c r="J1" s="93"/>
      <c r="K1" s="93"/>
      <c r="L1" s="93"/>
    </row>
    <row r="2" spans="1:12" ht="12.75">
      <c r="A2" s="94" t="str">
        <f>+'Income Statements'!A2:K2</f>
        <v>(Company No: 554979-T)</v>
      </c>
      <c r="B2" s="94"/>
      <c r="C2" s="94"/>
      <c r="D2" s="94"/>
      <c r="E2" s="94"/>
      <c r="F2" s="93"/>
      <c r="G2" s="93"/>
      <c r="H2" s="93"/>
      <c r="I2" s="93"/>
      <c r="J2" s="93"/>
      <c r="K2" s="93"/>
      <c r="L2" s="93"/>
    </row>
    <row r="3" spans="1:12" ht="12.75">
      <c r="A3" s="94" t="s">
        <v>38</v>
      </c>
      <c r="B3" s="94"/>
      <c r="C3" s="94"/>
      <c r="D3" s="94"/>
      <c r="E3" s="94"/>
      <c r="F3" s="93"/>
      <c r="G3" s="93"/>
      <c r="H3" s="93"/>
      <c r="I3" s="93"/>
      <c r="J3" s="93"/>
      <c r="K3" s="93"/>
      <c r="L3" s="93"/>
    </row>
    <row r="4" spans="1:12" ht="15.75">
      <c r="A4" s="95" t="str">
        <f>+'Income Statements'!A4:K4</f>
        <v>Quarterly report on consolidated results for the 3rd quarter ended 30.09.2006</v>
      </c>
      <c r="B4" s="95"/>
      <c r="C4" s="95"/>
      <c r="D4" s="95"/>
      <c r="E4" s="95"/>
      <c r="F4" s="93"/>
      <c r="G4" s="93"/>
      <c r="H4" s="93"/>
      <c r="I4" s="93"/>
      <c r="J4" s="93"/>
      <c r="K4" s="93"/>
      <c r="L4" s="93"/>
    </row>
    <row r="5" spans="1:12" ht="15.75">
      <c r="A5" s="96" t="s">
        <v>41</v>
      </c>
      <c r="B5" s="96"/>
      <c r="C5" s="96"/>
      <c r="D5" s="96"/>
      <c r="E5" s="96"/>
      <c r="F5" s="97"/>
      <c r="G5" s="97"/>
      <c r="H5" s="97"/>
      <c r="I5" s="97"/>
      <c r="J5" s="97"/>
      <c r="K5" s="97"/>
      <c r="L5" s="97"/>
    </row>
    <row r="7" spans="1:2" ht="12.75">
      <c r="A7" s="12" t="s">
        <v>75</v>
      </c>
      <c r="B7" s="4" t="s">
        <v>142</v>
      </c>
    </row>
    <row r="8" ht="12.75">
      <c r="A8" s="14"/>
    </row>
    <row r="9" spans="1:2" ht="12.75">
      <c r="A9" s="12" t="s">
        <v>76</v>
      </c>
      <c r="B9" s="4" t="s">
        <v>77</v>
      </c>
    </row>
    <row r="10" spans="1:12" ht="12.75">
      <c r="A10" s="14"/>
      <c r="B10" s="89" t="s">
        <v>227</v>
      </c>
      <c r="C10" s="89"/>
      <c r="D10" s="89"/>
      <c r="E10" s="89"/>
      <c r="F10" s="89"/>
      <c r="G10" s="89"/>
      <c r="H10" s="89"/>
      <c r="I10" s="89"/>
      <c r="J10" s="89"/>
      <c r="K10" s="89"/>
      <c r="L10" s="89"/>
    </row>
    <row r="11" spans="1:12" ht="12.75">
      <c r="A11" s="14"/>
      <c r="B11" s="89"/>
      <c r="C11" s="89"/>
      <c r="D11" s="89"/>
      <c r="E11" s="89"/>
      <c r="F11" s="89"/>
      <c r="G11" s="89"/>
      <c r="H11" s="89"/>
      <c r="I11" s="89"/>
      <c r="J11" s="89"/>
      <c r="K11" s="89"/>
      <c r="L11" s="89"/>
    </row>
    <row r="12" ht="12.75">
      <c r="A12" s="14"/>
    </row>
    <row r="13" spans="1:12" ht="12.75">
      <c r="A13" s="14"/>
      <c r="B13" s="89" t="s">
        <v>24</v>
      </c>
      <c r="C13" s="89"/>
      <c r="D13" s="89"/>
      <c r="E13" s="89"/>
      <c r="F13" s="89"/>
      <c r="G13" s="89"/>
      <c r="H13" s="89"/>
      <c r="I13" s="89"/>
      <c r="J13" s="89"/>
      <c r="K13" s="89"/>
      <c r="L13" s="89"/>
    </row>
    <row r="14" spans="1:12" ht="12.75">
      <c r="A14" s="14"/>
      <c r="B14" s="89"/>
      <c r="C14" s="89"/>
      <c r="D14" s="89"/>
      <c r="E14" s="89"/>
      <c r="F14" s="89"/>
      <c r="G14" s="89"/>
      <c r="H14" s="89"/>
      <c r="I14" s="89"/>
      <c r="J14" s="89"/>
      <c r="K14" s="89"/>
      <c r="L14" s="89"/>
    </row>
    <row r="15" ht="12.75">
      <c r="A15" s="14"/>
    </row>
    <row r="16" spans="1:12" ht="12.75">
      <c r="A16" s="14"/>
      <c r="B16" s="89" t="s">
        <v>23</v>
      </c>
      <c r="C16" s="89"/>
      <c r="D16" s="89"/>
      <c r="E16" s="89"/>
      <c r="F16" s="89"/>
      <c r="G16" s="89"/>
      <c r="H16" s="89"/>
      <c r="I16" s="89"/>
      <c r="J16" s="89"/>
      <c r="K16" s="89"/>
      <c r="L16" s="89"/>
    </row>
    <row r="17" spans="1:12" ht="12.75">
      <c r="A17" s="14"/>
      <c r="B17" s="89"/>
      <c r="C17" s="89"/>
      <c r="D17" s="89"/>
      <c r="E17" s="89"/>
      <c r="F17" s="89"/>
      <c r="G17" s="89"/>
      <c r="H17" s="89"/>
      <c r="I17" s="89"/>
      <c r="J17" s="89"/>
      <c r="K17" s="89"/>
      <c r="L17" s="89"/>
    </row>
    <row r="18" ht="12.75">
      <c r="A18" s="14"/>
    </row>
    <row r="19" spans="1:2" ht="12.75">
      <c r="A19" s="12" t="s">
        <v>78</v>
      </c>
      <c r="B19" s="4" t="s">
        <v>201</v>
      </c>
    </row>
    <row r="20" spans="1:12" ht="12.75">
      <c r="A20" s="14"/>
      <c r="B20" s="89" t="s">
        <v>202</v>
      </c>
      <c r="C20" s="89"/>
      <c r="D20" s="89"/>
      <c r="E20" s="89"/>
      <c r="F20" s="89"/>
      <c r="G20" s="89"/>
      <c r="H20" s="89"/>
      <c r="I20" s="89"/>
      <c r="J20" s="89"/>
      <c r="K20" s="89"/>
      <c r="L20" s="89"/>
    </row>
    <row r="21" spans="1:12" ht="12.75">
      <c r="A21" s="14"/>
      <c r="B21" s="89"/>
      <c r="C21" s="89"/>
      <c r="D21" s="89"/>
      <c r="E21" s="89"/>
      <c r="F21" s="89"/>
      <c r="G21" s="89"/>
      <c r="H21" s="89"/>
      <c r="I21" s="89"/>
      <c r="J21" s="89"/>
      <c r="K21" s="89"/>
      <c r="L21" s="89"/>
    </row>
    <row r="22" spans="1:12" ht="12.75">
      <c r="A22" s="14"/>
      <c r="B22" s="89"/>
      <c r="C22" s="89"/>
      <c r="D22" s="89"/>
      <c r="E22" s="89"/>
      <c r="F22" s="89"/>
      <c r="G22" s="89"/>
      <c r="H22" s="89"/>
      <c r="I22" s="89"/>
      <c r="J22" s="89"/>
      <c r="K22" s="89"/>
      <c r="L22" s="89"/>
    </row>
    <row r="23" ht="12.75">
      <c r="A23" s="14"/>
    </row>
    <row r="24" spans="1:4" ht="12.75">
      <c r="A24" s="14"/>
      <c r="B24" s="13" t="s">
        <v>203</v>
      </c>
      <c r="C24" s="64">
        <v>3</v>
      </c>
      <c r="D24" s="13" t="s">
        <v>204</v>
      </c>
    </row>
    <row r="25" spans="1:4" ht="12.75">
      <c r="A25" s="14"/>
      <c r="B25" s="13" t="s">
        <v>203</v>
      </c>
      <c r="C25" s="64">
        <v>101</v>
      </c>
      <c r="D25" s="13" t="s">
        <v>205</v>
      </c>
    </row>
    <row r="26" spans="1:4" ht="12.75">
      <c r="A26" s="14"/>
      <c r="B26" s="13" t="s">
        <v>203</v>
      </c>
      <c r="C26" s="64">
        <v>108</v>
      </c>
      <c r="D26" s="13" t="s">
        <v>206</v>
      </c>
    </row>
    <row r="27" spans="1:4" ht="12.75">
      <c r="A27" s="14"/>
      <c r="B27" s="13" t="s">
        <v>203</v>
      </c>
      <c r="C27" s="64">
        <v>110</v>
      </c>
      <c r="D27" s="13" t="s">
        <v>207</v>
      </c>
    </row>
    <row r="28" spans="1:4" ht="12.75">
      <c r="A28" s="14"/>
      <c r="B28" s="13" t="s">
        <v>203</v>
      </c>
      <c r="C28" s="64">
        <v>116</v>
      </c>
      <c r="D28" s="13" t="s">
        <v>208</v>
      </c>
    </row>
    <row r="29" spans="1:4" ht="12.75">
      <c r="A29" s="14"/>
      <c r="B29" s="13" t="s">
        <v>203</v>
      </c>
      <c r="C29" s="64">
        <v>121</v>
      </c>
      <c r="D29" s="13" t="s">
        <v>209</v>
      </c>
    </row>
    <row r="30" spans="1:4" ht="12.75">
      <c r="A30" s="14"/>
      <c r="B30" s="13" t="s">
        <v>203</v>
      </c>
      <c r="C30" s="64">
        <v>127</v>
      </c>
      <c r="D30" s="13" t="s">
        <v>210</v>
      </c>
    </row>
    <row r="31" spans="1:4" ht="12.75">
      <c r="A31" s="14"/>
      <c r="B31" s="13" t="s">
        <v>203</v>
      </c>
      <c r="C31" s="64">
        <v>132</v>
      </c>
      <c r="D31" s="13" t="s">
        <v>13</v>
      </c>
    </row>
    <row r="32" spans="1:4" ht="12.75">
      <c r="A32" s="14"/>
      <c r="B32" s="13" t="s">
        <v>203</v>
      </c>
      <c r="C32" s="64">
        <v>133</v>
      </c>
      <c r="D32" s="13" t="s">
        <v>211</v>
      </c>
    </row>
    <row r="33" spans="1:4" ht="12.75">
      <c r="A33" s="14"/>
      <c r="B33" s="13" t="s">
        <v>203</v>
      </c>
      <c r="C33" s="64">
        <v>136</v>
      </c>
      <c r="D33" s="13" t="s">
        <v>212</v>
      </c>
    </row>
    <row r="34" spans="1:4" ht="12.75">
      <c r="A34" s="14"/>
      <c r="B34" s="13" t="s">
        <v>203</v>
      </c>
      <c r="C34" s="64">
        <v>138</v>
      </c>
      <c r="D34" s="13" t="s">
        <v>213</v>
      </c>
    </row>
    <row r="35" ht="12.75">
      <c r="A35" s="14"/>
    </row>
    <row r="36" spans="1:2" ht="12.75">
      <c r="A36" s="14"/>
      <c r="B36" s="13" t="s">
        <v>214</v>
      </c>
    </row>
    <row r="37" ht="12.75">
      <c r="A37" s="14"/>
    </row>
    <row r="38" spans="1:2" ht="12.75">
      <c r="A38" s="12" t="s">
        <v>79</v>
      </c>
      <c r="B38" s="4" t="s">
        <v>143</v>
      </c>
    </row>
    <row r="39" spans="1:2" ht="12.75">
      <c r="A39" s="14"/>
      <c r="B39" s="13" t="s">
        <v>144</v>
      </c>
    </row>
    <row r="40" ht="12.75">
      <c r="A40" s="14"/>
    </row>
    <row r="41" spans="1:2" ht="12.75">
      <c r="A41" s="12" t="s">
        <v>81</v>
      </c>
      <c r="B41" s="4" t="s">
        <v>80</v>
      </c>
    </row>
    <row r="42" spans="1:2" ht="12.75">
      <c r="A42" s="14"/>
      <c r="B42" s="13" t="s">
        <v>190</v>
      </c>
    </row>
    <row r="43" ht="12.75">
      <c r="A43" s="14"/>
    </row>
    <row r="44" spans="1:2" ht="12.75">
      <c r="A44" s="12" t="s">
        <v>83</v>
      </c>
      <c r="B44" s="4" t="s">
        <v>82</v>
      </c>
    </row>
    <row r="45" spans="1:12" ht="12.75">
      <c r="A45" s="14"/>
      <c r="B45" s="89" t="s">
        <v>191</v>
      </c>
      <c r="C45" s="89"/>
      <c r="D45" s="89"/>
      <c r="E45" s="89"/>
      <c r="F45" s="89"/>
      <c r="G45" s="89"/>
      <c r="H45" s="89"/>
      <c r="I45" s="89"/>
      <c r="J45" s="89"/>
      <c r="K45" s="89"/>
      <c r="L45" s="89"/>
    </row>
    <row r="46" spans="1:12" ht="12.75">
      <c r="A46" s="14"/>
      <c r="B46" s="89"/>
      <c r="C46" s="89"/>
      <c r="D46" s="89"/>
      <c r="E46" s="89"/>
      <c r="F46" s="89"/>
      <c r="G46" s="89"/>
      <c r="H46" s="89"/>
      <c r="I46" s="89"/>
      <c r="J46" s="89"/>
      <c r="K46" s="89"/>
      <c r="L46" s="89"/>
    </row>
    <row r="47" ht="12.75">
      <c r="A47" s="14"/>
    </row>
    <row r="48" spans="1:2" ht="12.75">
      <c r="A48" s="12" t="s">
        <v>85</v>
      </c>
      <c r="B48" s="4" t="s">
        <v>84</v>
      </c>
    </row>
    <row r="49" spans="1:12" ht="12.75">
      <c r="A49" s="14"/>
      <c r="B49" s="89" t="s">
        <v>149</v>
      </c>
      <c r="C49" s="89"/>
      <c r="D49" s="89"/>
      <c r="E49" s="89"/>
      <c r="F49" s="89"/>
      <c r="G49" s="89"/>
      <c r="H49" s="89"/>
      <c r="I49" s="89"/>
      <c r="J49" s="89"/>
      <c r="K49" s="89"/>
      <c r="L49" s="89"/>
    </row>
    <row r="50" spans="1:12" ht="12.75">
      <c r="A50" s="14"/>
      <c r="B50" s="89"/>
      <c r="C50" s="89"/>
      <c r="D50" s="89"/>
      <c r="E50" s="89"/>
      <c r="F50" s="89"/>
      <c r="G50" s="89"/>
      <c r="H50" s="89"/>
      <c r="I50" s="89"/>
      <c r="J50" s="89"/>
      <c r="K50" s="89"/>
      <c r="L50" s="89"/>
    </row>
    <row r="51" ht="12.75">
      <c r="A51" s="14"/>
    </row>
    <row r="52" spans="1:2" ht="12.75">
      <c r="A52" s="12" t="s">
        <v>87</v>
      </c>
      <c r="B52" s="4" t="s">
        <v>86</v>
      </c>
    </row>
    <row r="53" spans="1:12" ht="12.75">
      <c r="A53" s="14"/>
      <c r="B53" s="89" t="s">
        <v>192</v>
      </c>
      <c r="C53" s="89"/>
      <c r="D53" s="89"/>
      <c r="E53" s="89"/>
      <c r="F53" s="89"/>
      <c r="G53" s="89"/>
      <c r="H53" s="89"/>
      <c r="I53" s="89"/>
      <c r="J53" s="89"/>
      <c r="K53" s="89"/>
      <c r="L53" s="89"/>
    </row>
    <row r="54" spans="1:12" ht="12.75">
      <c r="A54" s="14"/>
      <c r="B54" s="89"/>
      <c r="C54" s="89"/>
      <c r="D54" s="89"/>
      <c r="E54" s="89"/>
      <c r="F54" s="89"/>
      <c r="G54" s="89"/>
      <c r="H54" s="89"/>
      <c r="I54" s="89"/>
      <c r="J54" s="89"/>
      <c r="K54" s="89"/>
      <c r="L54" s="89"/>
    </row>
    <row r="55" spans="1:12" ht="12.75">
      <c r="A55" s="14"/>
      <c r="B55" s="23"/>
      <c r="C55" s="23"/>
      <c r="D55" s="23"/>
      <c r="E55" s="23"/>
      <c r="F55" s="23"/>
      <c r="G55" s="23"/>
      <c r="H55" s="23"/>
      <c r="I55" s="23"/>
      <c r="J55" s="23"/>
      <c r="K55" s="23"/>
      <c r="L55" s="23"/>
    </row>
    <row r="56" spans="1:2" ht="12.75">
      <c r="A56" s="12" t="s">
        <v>89</v>
      </c>
      <c r="B56" s="4" t="s">
        <v>88</v>
      </c>
    </row>
    <row r="57" spans="1:12" ht="12.75">
      <c r="A57" s="12"/>
      <c r="B57" s="16" t="s">
        <v>248</v>
      </c>
      <c r="C57" s="76"/>
      <c r="D57" s="76"/>
      <c r="E57" s="76"/>
      <c r="F57" s="76"/>
      <c r="G57" s="76"/>
      <c r="H57" s="76"/>
      <c r="I57" s="76"/>
      <c r="J57" s="76"/>
      <c r="K57" s="76"/>
      <c r="L57" s="76"/>
    </row>
    <row r="58" spans="1:12" ht="12.75">
      <c r="A58" s="12"/>
      <c r="B58" s="76"/>
      <c r="C58" s="76"/>
      <c r="D58" s="76"/>
      <c r="E58" s="76"/>
      <c r="F58" s="76"/>
      <c r="G58" s="76"/>
      <c r="H58" s="76"/>
      <c r="I58" s="76"/>
      <c r="J58" s="76"/>
      <c r="K58" s="76"/>
      <c r="L58" s="76"/>
    </row>
    <row r="59" spans="1:2" ht="12.75">
      <c r="A59" s="12" t="s">
        <v>91</v>
      </c>
      <c r="B59" s="4" t="s">
        <v>90</v>
      </c>
    </row>
    <row r="60" spans="1:12" ht="12.75">
      <c r="A60" s="12"/>
      <c r="B60" s="89" t="s">
        <v>220</v>
      </c>
      <c r="C60" s="100"/>
      <c r="D60" s="100"/>
      <c r="E60" s="100"/>
      <c r="F60" s="100"/>
      <c r="G60" s="100"/>
      <c r="H60" s="100"/>
      <c r="I60" s="100"/>
      <c r="J60" s="100"/>
      <c r="K60" s="100"/>
      <c r="L60" s="100"/>
    </row>
    <row r="61" spans="1:12" ht="12.75">
      <c r="A61" s="12"/>
      <c r="B61" s="100"/>
      <c r="C61" s="100"/>
      <c r="D61" s="100"/>
      <c r="E61" s="100"/>
      <c r="F61" s="100"/>
      <c r="G61" s="100"/>
      <c r="H61" s="100"/>
      <c r="I61" s="100"/>
      <c r="J61" s="100"/>
      <c r="K61" s="100"/>
      <c r="L61" s="100"/>
    </row>
    <row r="62" spans="1:2" ht="12.75">
      <c r="A62" s="12"/>
      <c r="B62" s="4"/>
    </row>
    <row r="63" spans="1:12" ht="12.75">
      <c r="A63" s="12"/>
      <c r="C63" s="67"/>
      <c r="D63" s="67"/>
      <c r="E63" s="67"/>
      <c r="F63" s="91" t="s">
        <v>28</v>
      </c>
      <c r="G63" s="91"/>
      <c r="H63" s="91"/>
      <c r="I63" s="17"/>
      <c r="J63" s="91" t="s">
        <v>29</v>
      </c>
      <c r="K63" s="91"/>
      <c r="L63" s="91"/>
    </row>
    <row r="64" spans="1:12" ht="38.25">
      <c r="A64" s="12"/>
      <c r="B64" s="98" t="s">
        <v>217</v>
      </c>
      <c r="C64" s="99"/>
      <c r="D64" s="99"/>
      <c r="E64" s="99"/>
      <c r="F64" s="51" t="s">
        <v>30</v>
      </c>
      <c r="G64" s="51"/>
      <c r="H64" s="51" t="s">
        <v>46</v>
      </c>
      <c r="I64" s="51"/>
      <c r="J64" s="51" t="s">
        <v>31</v>
      </c>
      <c r="K64" s="51"/>
      <c r="L64" s="51" t="s">
        <v>36</v>
      </c>
    </row>
    <row r="65" spans="1:12" ht="12.75">
      <c r="A65" s="12"/>
      <c r="B65" s="65"/>
      <c r="C65" s="65"/>
      <c r="D65" s="65"/>
      <c r="E65" s="65"/>
      <c r="F65" s="52" t="s">
        <v>234</v>
      </c>
      <c r="G65" s="52"/>
      <c r="H65" s="52" t="s">
        <v>235</v>
      </c>
      <c r="I65" s="52"/>
      <c r="J65" s="52" t="s">
        <v>234</v>
      </c>
      <c r="K65" s="52"/>
      <c r="L65" s="52" t="s">
        <v>235</v>
      </c>
    </row>
    <row r="66" spans="1:12" ht="12.75">
      <c r="A66" s="12"/>
      <c r="B66" s="65"/>
      <c r="C66" s="65"/>
      <c r="D66" s="65"/>
      <c r="E66" s="65"/>
      <c r="F66" s="17" t="s">
        <v>47</v>
      </c>
      <c r="G66" s="17"/>
      <c r="H66" s="17" t="s">
        <v>47</v>
      </c>
      <c r="I66" s="17"/>
      <c r="J66" s="17" t="s">
        <v>47</v>
      </c>
      <c r="K66" s="17"/>
      <c r="L66" s="17" t="s">
        <v>47</v>
      </c>
    </row>
    <row r="67" spans="1:13" ht="12.75">
      <c r="A67" s="12"/>
      <c r="B67" s="66" t="s">
        <v>216</v>
      </c>
      <c r="C67" s="65"/>
      <c r="D67" s="65"/>
      <c r="E67" s="65"/>
      <c r="F67" s="65"/>
      <c r="G67" s="17"/>
      <c r="H67" s="17"/>
      <c r="I67" s="17"/>
      <c r="J67" s="17"/>
      <c r="K67" s="17"/>
      <c r="L67" s="17"/>
      <c r="M67" s="17"/>
    </row>
    <row r="68" spans="1:12" ht="12.75">
      <c r="A68" s="12"/>
      <c r="B68" s="13" t="s">
        <v>215</v>
      </c>
      <c r="F68" s="24">
        <f>1838-49</f>
        <v>1789</v>
      </c>
      <c r="G68" s="24"/>
      <c r="H68" s="24">
        <v>737</v>
      </c>
      <c r="I68" s="24"/>
      <c r="J68" s="24">
        <f>3971-213</f>
        <v>3758</v>
      </c>
      <c r="K68" s="24"/>
      <c r="L68" s="24">
        <v>2662</v>
      </c>
    </row>
    <row r="69" spans="1:14" ht="12.75">
      <c r="A69" s="12"/>
      <c r="B69" s="13" t="s">
        <v>218</v>
      </c>
      <c r="F69" s="24">
        <f>213-164</f>
        <v>49</v>
      </c>
      <c r="G69" s="24"/>
      <c r="H69" s="24">
        <v>0</v>
      </c>
      <c r="I69" s="24"/>
      <c r="J69" s="24">
        <v>213</v>
      </c>
      <c r="K69" s="24"/>
      <c r="L69" s="24">
        <v>0</v>
      </c>
      <c r="N69" s="13" t="s">
        <v>45</v>
      </c>
    </row>
    <row r="70" spans="1:12" ht="13.5" thickBot="1">
      <c r="A70" s="12"/>
      <c r="F70" s="56">
        <f>+SUM(F68:F69)</f>
        <v>1838</v>
      </c>
      <c r="G70" s="24"/>
      <c r="H70" s="56">
        <f>+SUM(H68:H69)</f>
        <v>737</v>
      </c>
      <c r="I70" s="24"/>
      <c r="J70" s="56">
        <f>+SUM(J68:J69)</f>
        <v>3971</v>
      </c>
      <c r="K70" s="24"/>
      <c r="L70" s="56">
        <f>+SUM(L68:L69)</f>
        <v>2662</v>
      </c>
    </row>
    <row r="71" spans="1:12" ht="13.5" thickTop="1">
      <c r="A71" s="12"/>
      <c r="B71" s="74"/>
      <c r="C71" s="57"/>
      <c r="D71" s="57"/>
      <c r="E71" s="57"/>
      <c r="F71" s="73"/>
      <c r="G71" s="73"/>
      <c r="H71" s="73"/>
      <c r="I71" s="73"/>
      <c r="J71" s="73"/>
      <c r="K71" s="73"/>
      <c r="L71" s="73"/>
    </row>
    <row r="72" spans="1:12" ht="12.75">
      <c r="A72" s="12"/>
      <c r="B72" s="68" t="s">
        <v>219</v>
      </c>
      <c r="F72" s="24"/>
      <c r="G72" s="24"/>
      <c r="H72" s="24"/>
      <c r="I72" s="24"/>
      <c r="J72" s="24"/>
      <c r="K72" s="24"/>
      <c r="L72" s="24"/>
    </row>
    <row r="73" spans="1:14" ht="12.75">
      <c r="A73" s="12"/>
      <c r="B73" s="13" t="s">
        <v>215</v>
      </c>
      <c r="F73" s="24">
        <f>423+72</f>
        <v>495</v>
      </c>
      <c r="G73" s="24"/>
      <c r="H73" s="24">
        <v>362</v>
      </c>
      <c r="I73" s="24"/>
      <c r="J73" s="24">
        <f>423+134</f>
        <v>557</v>
      </c>
      <c r="K73" s="24"/>
      <c r="L73" s="24">
        <v>1724</v>
      </c>
      <c r="N73" s="13" t="s">
        <v>45</v>
      </c>
    </row>
    <row r="74" spans="1:14" ht="12.75">
      <c r="A74" s="12"/>
      <c r="B74" s="13" t="s">
        <v>218</v>
      </c>
      <c r="F74" s="24">
        <f>-134+62</f>
        <v>-72</v>
      </c>
      <c r="G74" s="24"/>
      <c r="H74" s="24">
        <v>0</v>
      </c>
      <c r="I74" s="24"/>
      <c r="J74" s="24">
        <v>-134</v>
      </c>
      <c r="K74" s="24"/>
      <c r="L74" s="24">
        <v>0</v>
      </c>
      <c r="N74" s="13" t="s">
        <v>45</v>
      </c>
    </row>
    <row r="75" spans="1:12" ht="13.5" thickBot="1">
      <c r="A75" s="12"/>
      <c r="B75" s="4"/>
      <c r="F75" s="56">
        <f>+SUM(F73:F74)</f>
        <v>423</v>
      </c>
      <c r="G75" s="24"/>
      <c r="H75" s="56">
        <f>+SUM(H73:H74)</f>
        <v>362</v>
      </c>
      <c r="I75" s="24"/>
      <c r="J75" s="56">
        <f>+SUM(J73:J74)</f>
        <v>423</v>
      </c>
      <c r="K75" s="24"/>
      <c r="L75" s="56">
        <f>+SUM(L73:L74)</f>
        <v>1724</v>
      </c>
    </row>
    <row r="76" spans="1:2" ht="13.5" thickTop="1">
      <c r="A76" s="12"/>
      <c r="B76" s="4"/>
    </row>
    <row r="77" spans="1:2" ht="12.75">
      <c r="A77" s="12" t="s">
        <v>92</v>
      </c>
      <c r="B77" s="4" t="s">
        <v>125</v>
      </c>
    </row>
    <row r="78" spans="1:12" ht="12.75">
      <c r="A78" s="14"/>
      <c r="B78" s="89" t="s">
        <v>150</v>
      </c>
      <c r="C78" s="89"/>
      <c r="D78" s="89"/>
      <c r="E78" s="89"/>
      <c r="F78" s="89"/>
      <c r="G78" s="89"/>
      <c r="H78" s="89"/>
      <c r="I78" s="89"/>
      <c r="J78" s="89"/>
      <c r="K78" s="89"/>
      <c r="L78" s="89"/>
    </row>
    <row r="79" spans="1:12" ht="12.75">
      <c r="A79" s="14"/>
      <c r="B79" s="89"/>
      <c r="C79" s="89"/>
      <c r="D79" s="89"/>
      <c r="E79" s="89"/>
      <c r="F79" s="89"/>
      <c r="G79" s="89"/>
      <c r="H79" s="89"/>
      <c r="I79" s="89"/>
      <c r="J79" s="89"/>
      <c r="K79" s="89"/>
      <c r="L79" s="89"/>
    </row>
    <row r="80" ht="12.75">
      <c r="A80" s="14"/>
    </row>
    <row r="81" spans="1:2" ht="12.75">
      <c r="A81" s="12" t="s">
        <v>93</v>
      </c>
      <c r="B81" s="4" t="s">
        <v>126</v>
      </c>
    </row>
    <row r="82" spans="1:12" ht="12.75">
      <c r="A82" s="12"/>
      <c r="B82" s="89" t="s">
        <v>249</v>
      </c>
      <c r="C82" s="100"/>
      <c r="D82" s="100"/>
      <c r="E82" s="100"/>
      <c r="F82" s="100"/>
      <c r="G82" s="100"/>
      <c r="H82" s="100"/>
      <c r="I82" s="100"/>
      <c r="J82" s="100"/>
      <c r="K82" s="100"/>
      <c r="L82" s="100"/>
    </row>
    <row r="83" spans="1:12" ht="12.75">
      <c r="A83" s="12"/>
      <c r="B83" s="100"/>
      <c r="C83" s="100"/>
      <c r="D83" s="100"/>
      <c r="E83" s="100"/>
      <c r="F83" s="100"/>
      <c r="G83" s="100"/>
      <c r="H83" s="100"/>
      <c r="I83" s="100"/>
      <c r="J83" s="100"/>
      <c r="K83" s="100"/>
      <c r="L83" s="100"/>
    </row>
    <row r="84" spans="1:12" ht="12.75">
      <c r="A84" s="14"/>
      <c r="B84" s="23"/>
      <c r="C84" s="16"/>
      <c r="D84" s="23"/>
      <c r="E84" s="23"/>
      <c r="F84" s="23"/>
      <c r="G84" s="23"/>
      <c r="H84" s="23"/>
      <c r="I84" s="23"/>
      <c r="J84" s="23"/>
      <c r="K84" s="23"/>
      <c r="L84" s="23"/>
    </row>
    <row r="85" spans="1:2" ht="12.75">
      <c r="A85" s="12" t="s">
        <v>94</v>
      </c>
      <c r="B85" s="4" t="s">
        <v>0</v>
      </c>
    </row>
    <row r="86" spans="1:2" ht="12.75">
      <c r="A86" s="12"/>
      <c r="B86" s="13" t="s">
        <v>1</v>
      </c>
    </row>
    <row r="87" ht="12.75">
      <c r="A87" s="14"/>
    </row>
    <row r="88" spans="1:2" ht="12.75">
      <c r="A88" s="12" t="s">
        <v>96</v>
      </c>
      <c r="B88" s="4" t="s">
        <v>95</v>
      </c>
    </row>
    <row r="89" spans="1:2" ht="12.75">
      <c r="A89" s="14"/>
      <c r="B89" s="13" t="s">
        <v>129</v>
      </c>
    </row>
    <row r="90" ht="12.75">
      <c r="A90" s="14"/>
    </row>
    <row r="91" spans="1:2" ht="12.75">
      <c r="A91" s="12" t="s">
        <v>98</v>
      </c>
      <c r="B91" s="4" t="s">
        <v>97</v>
      </c>
    </row>
    <row r="92" spans="1:2" ht="12.75">
      <c r="A92" s="12"/>
      <c r="B92" s="13" t="s">
        <v>25</v>
      </c>
    </row>
    <row r="93" spans="1:2" ht="12.75">
      <c r="A93" s="12"/>
      <c r="B93" s="4"/>
    </row>
    <row r="94" spans="1:2" ht="12.75">
      <c r="A94" s="12" t="s">
        <v>100</v>
      </c>
      <c r="B94" s="4" t="s">
        <v>99</v>
      </c>
    </row>
    <row r="95" spans="1:2" ht="12.75">
      <c r="A95" s="14"/>
      <c r="B95" s="13" t="s">
        <v>130</v>
      </c>
    </row>
    <row r="96" ht="12.75">
      <c r="A96" s="14"/>
    </row>
    <row r="97" spans="1:2" ht="12.75">
      <c r="A97" s="12" t="s">
        <v>26</v>
      </c>
      <c r="B97" s="4" t="s">
        <v>101</v>
      </c>
    </row>
    <row r="98" spans="1:12" ht="12.75">
      <c r="A98" s="14"/>
      <c r="J98" s="14" t="s">
        <v>250</v>
      </c>
      <c r="L98" s="14" t="s">
        <v>251</v>
      </c>
    </row>
    <row r="99" spans="1:12" ht="12.75">
      <c r="A99" s="14"/>
      <c r="J99" s="14" t="s">
        <v>47</v>
      </c>
      <c r="L99" s="14" t="s">
        <v>47</v>
      </c>
    </row>
    <row r="100" spans="1:12" ht="12.75">
      <c r="A100" s="14"/>
      <c r="B100" s="20" t="s">
        <v>196</v>
      </c>
      <c r="J100" s="48">
        <f>+'Balance Sheet'!D17</f>
        <v>6000</v>
      </c>
      <c r="L100" s="24">
        <v>6000</v>
      </c>
    </row>
    <row r="101" spans="1:12" ht="12.75">
      <c r="A101" s="14"/>
      <c r="B101" s="20" t="s">
        <v>59</v>
      </c>
      <c r="J101" s="48">
        <f>+'Balance Sheet'!D18</f>
        <v>247</v>
      </c>
      <c r="L101" s="48">
        <v>3947</v>
      </c>
    </row>
    <row r="102" spans="1:12" ht="13.5" thickBot="1">
      <c r="A102" s="14"/>
      <c r="J102" s="49">
        <f>+SUM(J100:J101)</f>
        <v>6247</v>
      </c>
      <c r="L102" s="49">
        <f>+SUM(L100:L101)</f>
        <v>9947</v>
      </c>
    </row>
    <row r="103" spans="1:10" ht="13.5" thickTop="1">
      <c r="A103" s="14"/>
      <c r="J103" s="14"/>
    </row>
    <row r="104" spans="1:12" ht="12.75">
      <c r="A104" s="12" t="s">
        <v>102</v>
      </c>
      <c r="B104" s="101" t="s">
        <v>226</v>
      </c>
      <c r="C104" s="89"/>
      <c r="D104" s="89"/>
      <c r="E104" s="89"/>
      <c r="F104" s="89"/>
      <c r="G104" s="89"/>
      <c r="H104" s="89"/>
      <c r="I104" s="89"/>
      <c r="J104" s="89"/>
      <c r="K104" s="89"/>
      <c r="L104" s="89"/>
    </row>
    <row r="105" spans="1:12" ht="12.75">
      <c r="A105" s="12"/>
      <c r="B105" s="89"/>
      <c r="C105" s="89"/>
      <c r="D105" s="89"/>
      <c r="E105" s="89"/>
      <c r="F105" s="89"/>
      <c r="G105" s="89"/>
      <c r="H105" s="89"/>
      <c r="I105" s="89"/>
      <c r="J105" s="89"/>
      <c r="K105" s="89"/>
      <c r="L105" s="89"/>
    </row>
    <row r="106" ht="12.75">
      <c r="A106" s="14"/>
    </row>
    <row r="107" spans="1:2" ht="12.75">
      <c r="A107" s="12" t="s">
        <v>103</v>
      </c>
      <c r="B107" s="4" t="s">
        <v>104</v>
      </c>
    </row>
    <row r="108" spans="1:12" ht="12.75">
      <c r="A108" s="12"/>
      <c r="B108" s="90" t="s">
        <v>260</v>
      </c>
      <c r="C108" s="90"/>
      <c r="D108" s="90"/>
      <c r="E108" s="90"/>
      <c r="F108" s="90"/>
      <c r="G108" s="90"/>
      <c r="H108" s="90"/>
      <c r="I108" s="90"/>
      <c r="J108" s="90"/>
      <c r="K108" s="90"/>
      <c r="L108" s="90"/>
    </row>
    <row r="109" spans="1:12" ht="12.75">
      <c r="A109" s="12"/>
      <c r="B109" s="90"/>
      <c r="C109" s="90"/>
      <c r="D109" s="90"/>
      <c r="E109" s="90"/>
      <c r="F109" s="90"/>
      <c r="G109" s="90"/>
      <c r="H109" s="90"/>
      <c r="I109" s="90"/>
      <c r="J109" s="90"/>
      <c r="K109" s="90"/>
      <c r="L109" s="90"/>
    </row>
    <row r="110" spans="1:12" ht="12.75">
      <c r="A110" s="12"/>
      <c r="B110" s="90"/>
      <c r="C110" s="90"/>
      <c r="D110" s="90"/>
      <c r="E110" s="90"/>
      <c r="F110" s="90"/>
      <c r="G110" s="90"/>
      <c r="H110" s="90"/>
      <c r="I110" s="90"/>
      <c r="J110" s="90"/>
      <c r="K110" s="90"/>
      <c r="L110" s="90"/>
    </row>
    <row r="111" spans="1:14" ht="12.75">
      <c r="A111" s="12"/>
      <c r="B111" s="90"/>
      <c r="C111" s="90"/>
      <c r="D111" s="90"/>
      <c r="E111" s="90"/>
      <c r="F111" s="90"/>
      <c r="G111" s="90"/>
      <c r="H111" s="90"/>
      <c r="I111" s="90"/>
      <c r="J111" s="90"/>
      <c r="K111" s="90"/>
      <c r="L111" s="90"/>
      <c r="N111" s="13" t="s">
        <v>45</v>
      </c>
    </row>
    <row r="112" spans="1:14" ht="12.75">
      <c r="A112" s="12"/>
      <c r="B112" s="90"/>
      <c r="C112" s="90"/>
      <c r="D112" s="90"/>
      <c r="E112" s="90"/>
      <c r="F112" s="90"/>
      <c r="G112" s="90"/>
      <c r="H112" s="90"/>
      <c r="I112" s="90"/>
      <c r="J112" s="90"/>
      <c r="K112" s="90"/>
      <c r="L112" s="90"/>
      <c r="N112" s="13" t="s">
        <v>45</v>
      </c>
    </row>
    <row r="113" spans="1:12" ht="12.75">
      <c r="A113" s="12"/>
      <c r="B113" s="90"/>
      <c r="C113" s="90"/>
      <c r="D113" s="90"/>
      <c r="E113" s="90"/>
      <c r="F113" s="90"/>
      <c r="G113" s="90"/>
      <c r="H113" s="90"/>
      <c r="I113" s="90"/>
      <c r="J113" s="90"/>
      <c r="K113" s="90"/>
      <c r="L113" s="90"/>
    </row>
    <row r="114" spans="1:12" ht="12.75">
      <c r="A114" s="12"/>
      <c r="B114" s="90"/>
      <c r="C114" s="90"/>
      <c r="D114" s="90"/>
      <c r="E114" s="90"/>
      <c r="F114" s="90"/>
      <c r="G114" s="90"/>
      <c r="H114" s="90"/>
      <c r="I114" s="90"/>
      <c r="J114" s="90"/>
      <c r="K114" s="90"/>
      <c r="L114" s="90"/>
    </row>
    <row r="115" spans="1:12" ht="12.75">
      <c r="A115" s="12"/>
      <c r="B115" s="69"/>
      <c r="C115" s="69"/>
      <c r="D115" s="69"/>
      <c r="E115" s="69"/>
      <c r="F115" s="69"/>
      <c r="G115" s="69"/>
      <c r="H115" s="69"/>
      <c r="I115" s="69"/>
      <c r="J115" s="69"/>
      <c r="K115" s="69"/>
      <c r="L115" s="69"/>
    </row>
    <row r="116" spans="1:12" ht="12.75">
      <c r="A116" s="12"/>
      <c r="B116" s="90" t="s">
        <v>259</v>
      </c>
      <c r="C116" s="90"/>
      <c r="D116" s="90"/>
      <c r="E116" s="90"/>
      <c r="F116" s="90"/>
      <c r="G116" s="90"/>
      <c r="H116" s="90"/>
      <c r="I116" s="90"/>
      <c r="J116" s="90"/>
      <c r="K116" s="90"/>
      <c r="L116" s="90"/>
    </row>
    <row r="117" spans="1:12" ht="12.75">
      <c r="A117" s="12"/>
      <c r="B117" s="90"/>
      <c r="C117" s="90"/>
      <c r="D117" s="90"/>
      <c r="E117" s="90"/>
      <c r="F117" s="90"/>
      <c r="G117" s="90"/>
      <c r="H117" s="90"/>
      <c r="I117" s="90"/>
      <c r="J117" s="90"/>
      <c r="K117" s="90"/>
      <c r="L117" s="90"/>
    </row>
    <row r="118" spans="1:12" ht="12.75">
      <c r="A118" s="12"/>
      <c r="B118" s="90"/>
      <c r="C118" s="90"/>
      <c r="D118" s="90"/>
      <c r="E118" s="90"/>
      <c r="F118" s="90"/>
      <c r="G118" s="90"/>
      <c r="H118" s="90"/>
      <c r="I118" s="90"/>
      <c r="J118" s="90"/>
      <c r="K118" s="90"/>
      <c r="L118" s="90"/>
    </row>
    <row r="119" spans="1:12" ht="12.75">
      <c r="A119" s="12"/>
      <c r="B119" s="77"/>
      <c r="C119" s="77"/>
      <c r="D119" s="77"/>
      <c r="E119" s="77"/>
      <c r="F119" s="77"/>
      <c r="G119" s="77"/>
      <c r="H119" s="77"/>
      <c r="I119" s="77"/>
      <c r="J119" s="77"/>
      <c r="K119" s="77"/>
      <c r="L119" s="77"/>
    </row>
    <row r="120" spans="1:17" ht="12.75">
      <c r="A120" s="12" t="s">
        <v>105</v>
      </c>
      <c r="B120" s="4" t="s">
        <v>106</v>
      </c>
      <c r="C120" s="57"/>
      <c r="D120" s="57"/>
      <c r="E120" s="57"/>
      <c r="F120" s="57"/>
      <c r="G120" s="57"/>
      <c r="H120" s="57"/>
      <c r="I120" s="57"/>
      <c r="J120" s="57"/>
      <c r="K120" s="57"/>
      <c r="L120" s="57"/>
      <c r="N120" s="26"/>
      <c r="O120" s="39"/>
      <c r="P120" s="39"/>
      <c r="Q120" s="26"/>
    </row>
    <row r="121" spans="1:17" ht="12.75">
      <c r="A121" s="14"/>
      <c r="B121" s="90" t="s">
        <v>262</v>
      </c>
      <c r="C121" s="90"/>
      <c r="D121" s="90"/>
      <c r="E121" s="90"/>
      <c r="F121" s="90"/>
      <c r="G121" s="90"/>
      <c r="H121" s="90"/>
      <c r="I121" s="90"/>
      <c r="J121" s="90"/>
      <c r="K121" s="90"/>
      <c r="L121" s="90"/>
      <c r="N121" s="26" t="s">
        <v>45</v>
      </c>
      <c r="O121" s="26"/>
      <c r="P121" s="26"/>
      <c r="Q121" s="26"/>
    </row>
    <row r="122" spans="1:17" ht="12.75">
      <c r="A122" s="14"/>
      <c r="B122" s="90"/>
      <c r="C122" s="90"/>
      <c r="D122" s="90"/>
      <c r="E122" s="90"/>
      <c r="F122" s="90"/>
      <c r="G122" s="90"/>
      <c r="H122" s="90"/>
      <c r="I122" s="90"/>
      <c r="J122" s="90"/>
      <c r="K122" s="90"/>
      <c r="L122" s="90"/>
      <c r="N122" s="26" t="s">
        <v>45</v>
      </c>
      <c r="O122" s="26"/>
      <c r="P122" s="26"/>
      <c r="Q122" s="26"/>
    </row>
    <row r="123" spans="1:17" ht="12.75">
      <c r="A123" s="14"/>
      <c r="B123" s="90"/>
      <c r="C123" s="90"/>
      <c r="D123" s="90"/>
      <c r="E123" s="90"/>
      <c r="F123" s="90"/>
      <c r="G123" s="90"/>
      <c r="H123" s="90"/>
      <c r="I123" s="90"/>
      <c r="J123" s="90"/>
      <c r="K123" s="90"/>
      <c r="L123" s="90"/>
      <c r="N123" s="26"/>
      <c r="O123" s="26"/>
      <c r="P123" s="26"/>
      <c r="Q123" s="26"/>
    </row>
    <row r="124" spans="1:17" ht="12.75">
      <c r="A124" s="14"/>
      <c r="B124" s="90"/>
      <c r="C124" s="90"/>
      <c r="D124" s="90"/>
      <c r="E124" s="90"/>
      <c r="F124" s="90"/>
      <c r="G124" s="90"/>
      <c r="H124" s="90"/>
      <c r="I124" s="90"/>
      <c r="J124" s="90"/>
      <c r="K124" s="90"/>
      <c r="L124" s="90"/>
      <c r="N124" s="26"/>
      <c r="O124" s="26"/>
      <c r="P124" s="26"/>
      <c r="Q124" s="26"/>
    </row>
    <row r="125" spans="1:17" ht="12.75">
      <c r="A125" s="14"/>
      <c r="B125" s="90"/>
      <c r="C125" s="90"/>
      <c r="D125" s="90"/>
      <c r="E125" s="90"/>
      <c r="F125" s="90"/>
      <c r="G125" s="90"/>
      <c r="H125" s="90"/>
      <c r="I125" s="90"/>
      <c r="J125" s="90"/>
      <c r="K125" s="90"/>
      <c r="L125" s="90"/>
      <c r="N125" s="26"/>
      <c r="O125" s="26"/>
      <c r="P125" s="26"/>
      <c r="Q125" s="26"/>
    </row>
    <row r="126" spans="1:17" ht="12.75">
      <c r="A126" s="14"/>
      <c r="B126" s="90"/>
      <c r="C126" s="90"/>
      <c r="D126" s="90"/>
      <c r="E126" s="90"/>
      <c r="F126" s="90"/>
      <c r="G126" s="90"/>
      <c r="H126" s="90"/>
      <c r="I126" s="90"/>
      <c r="J126" s="90"/>
      <c r="K126" s="90"/>
      <c r="L126" s="90"/>
      <c r="N126" s="26"/>
      <c r="O126" s="26"/>
      <c r="P126" s="26"/>
      <c r="Q126" s="26"/>
    </row>
    <row r="127" spans="1:12" ht="12.75">
      <c r="A127" s="12" t="s">
        <v>107</v>
      </c>
      <c r="B127" s="4" t="s">
        <v>108</v>
      </c>
      <c r="C127" s="57"/>
      <c r="D127" s="57"/>
      <c r="E127" s="57"/>
      <c r="F127" s="57"/>
      <c r="G127" s="57"/>
      <c r="H127" s="57"/>
      <c r="I127" s="57"/>
      <c r="J127" s="57"/>
      <c r="K127" s="57"/>
      <c r="L127" s="57"/>
    </row>
    <row r="128" spans="1:12" ht="12.75">
      <c r="A128" s="14"/>
      <c r="B128" s="89" t="s">
        <v>228</v>
      </c>
      <c r="C128" s="89"/>
      <c r="D128" s="89"/>
      <c r="E128" s="89"/>
      <c r="F128" s="89"/>
      <c r="G128" s="89"/>
      <c r="H128" s="89"/>
      <c r="I128" s="89"/>
      <c r="J128" s="89"/>
      <c r="K128" s="89"/>
      <c r="L128" s="89"/>
    </row>
    <row r="129" spans="1:12" ht="12.75">
      <c r="A129" s="14"/>
      <c r="B129" s="89"/>
      <c r="C129" s="89"/>
      <c r="D129" s="89"/>
      <c r="E129" s="89"/>
      <c r="F129" s="89"/>
      <c r="G129" s="89"/>
      <c r="H129" s="89"/>
      <c r="I129" s="89"/>
      <c r="J129" s="89"/>
      <c r="K129" s="89"/>
      <c r="L129" s="89"/>
    </row>
    <row r="130" ht="12.75">
      <c r="A130" s="14"/>
    </row>
    <row r="131" spans="1:2" ht="12.75">
      <c r="A131" s="12" t="s">
        <v>109</v>
      </c>
      <c r="B131" s="4" t="s">
        <v>110</v>
      </c>
    </row>
    <row r="132" spans="1:2" ht="12.75">
      <c r="A132" s="14"/>
      <c r="B132" s="13" t="s">
        <v>193</v>
      </c>
    </row>
    <row r="133" ht="12.75">
      <c r="A133" s="14"/>
    </row>
    <row r="134" spans="1:2" ht="12.75">
      <c r="A134" s="12" t="s">
        <v>111</v>
      </c>
      <c r="B134" s="4" t="s">
        <v>34</v>
      </c>
    </row>
    <row r="135" spans="1:2" ht="12.75">
      <c r="A135" s="12"/>
      <c r="B135" s="13" t="s">
        <v>160</v>
      </c>
    </row>
    <row r="136" spans="1:12" ht="12.75">
      <c r="A136" s="12"/>
      <c r="J136" s="14" t="s">
        <v>158</v>
      </c>
      <c r="L136" s="14" t="s">
        <v>158</v>
      </c>
    </row>
    <row r="137" spans="1:12" ht="12.75">
      <c r="A137" s="12"/>
      <c r="J137" s="14" t="s">
        <v>175</v>
      </c>
      <c r="L137" s="14" t="s">
        <v>159</v>
      </c>
    </row>
    <row r="138" spans="1:12" ht="12.75">
      <c r="A138" s="12"/>
      <c r="J138" s="14" t="s">
        <v>250</v>
      </c>
      <c r="L138" s="14" t="s">
        <v>250</v>
      </c>
    </row>
    <row r="139" spans="1:12" ht="12.75">
      <c r="A139" s="12"/>
      <c r="J139" s="14" t="s">
        <v>47</v>
      </c>
      <c r="L139" s="14" t="s">
        <v>47</v>
      </c>
    </row>
    <row r="140" ht="12.75">
      <c r="A140" s="12"/>
    </row>
    <row r="141" spans="1:12" ht="12.75">
      <c r="A141" s="12"/>
      <c r="B141" s="13" t="s">
        <v>34</v>
      </c>
      <c r="D141" s="47" t="s">
        <v>253</v>
      </c>
      <c r="J141" s="24">
        <v>26</v>
      </c>
      <c r="L141" s="24">
        <v>49</v>
      </c>
    </row>
    <row r="142" spans="1:12" ht="12.75">
      <c r="A142" s="12"/>
      <c r="D142" s="47" t="s">
        <v>254</v>
      </c>
      <c r="J142" s="24">
        <v>26</v>
      </c>
      <c r="L142" s="24">
        <v>26</v>
      </c>
    </row>
    <row r="143" spans="1:12" ht="13.5" thickBot="1">
      <c r="A143" s="12"/>
      <c r="J143" s="56">
        <f>+SUM(J141:J142)</f>
        <v>52</v>
      </c>
      <c r="L143" s="56">
        <f>+SUM(L141:L142)</f>
        <v>75</v>
      </c>
    </row>
    <row r="144" spans="1:2" ht="13.5" thickTop="1">
      <c r="A144" s="12"/>
      <c r="B144" s="4"/>
    </row>
    <row r="145" spans="1:2" ht="12.75">
      <c r="A145" s="12"/>
      <c r="B145" s="13" t="s">
        <v>255</v>
      </c>
    </row>
    <row r="146" ht="12.75">
      <c r="A146" s="12"/>
    </row>
    <row r="147" spans="1:12" ht="12.75">
      <c r="A147" s="14"/>
      <c r="B147" s="89" t="s">
        <v>27</v>
      </c>
      <c r="C147" s="89"/>
      <c r="D147" s="89"/>
      <c r="E147" s="89"/>
      <c r="F147" s="89"/>
      <c r="G147" s="89"/>
      <c r="H147" s="89"/>
      <c r="I147" s="89"/>
      <c r="J147" s="89"/>
      <c r="K147" s="89"/>
      <c r="L147" s="89"/>
    </row>
    <row r="148" spans="1:12" ht="12.75">
      <c r="A148" s="14"/>
      <c r="B148" s="89"/>
      <c r="C148" s="89"/>
      <c r="D148" s="89"/>
      <c r="E148" s="89"/>
      <c r="F148" s="89"/>
      <c r="G148" s="89"/>
      <c r="H148" s="89"/>
      <c r="I148" s="89"/>
      <c r="J148" s="89"/>
      <c r="K148" s="89"/>
      <c r="L148" s="89"/>
    </row>
    <row r="149" spans="1:12" ht="12.75">
      <c r="A149" s="14"/>
      <c r="B149" s="89"/>
      <c r="C149" s="89"/>
      <c r="D149" s="89"/>
      <c r="E149" s="89"/>
      <c r="F149" s="89"/>
      <c r="G149" s="89"/>
      <c r="H149" s="89"/>
      <c r="I149" s="89"/>
      <c r="J149" s="89"/>
      <c r="K149" s="89"/>
      <c r="L149" s="89"/>
    </row>
    <row r="150" ht="12.75">
      <c r="A150" s="14"/>
    </row>
    <row r="151" spans="1:2" ht="12.75">
      <c r="A151" s="12" t="s">
        <v>112</v>
      </c>
      <c r="B151" s="4" t="s">
        <v>113</v>
      </c>
    </row>
    <row r="152" spans="1:12" ht="12.75">
      <c r="A152" s="14"/>
      <c r="B152" s="16" t="s">
        <v>148</v>
      </c>
      <c r="C152" s="16"/>
      <c r="D152" s="16"/>
      <c r="E152" s="16"/>
      <c r="F152" s="16"/>
      <c r="G152" s="16"/>
      <c r="H152" s="16"/>
      <c r="I152" s="16"/>
      <c r="J152" s="16"/>
      <c r="K152" s="16"/>
      <c r="L152" s="16"/>
    </row>
    <row r="153" ht="12.75">
      <c r="A153" s="14"/>
    </row>
    <row r="154" spans="1:2" ht="12.75">
      <c r="A154" s="12" t="s">
        <v>114</v>
      </c>
      <c r="B154" s="4" t="s">
        <v>115</v>
      </c>
    </row>
    <row r="155" spans="1:12" ht="12.75">
      <c r="A155" s="14"/>
      <c r="B155" s="16" t="s">
        <v>147</v>
      </c>
      <c r="C155" s="16"/>
      <c r="D155" s="16"/>
      <c r="E155" s="16"/>
      <c r="F155" s="16"/>
      <c r="G155" s="16"/>
      <c r="H155" s="16"/>
      <c r="I155" s="16"/>
      <c r="J155" s="16"/>
      <c r="K155" s="16"/>
      <c r="L155" s="16"/>
    </row>
    <row r="156" spans="1:12" ht="12.75">
      <c r="A156" s="14"/>
      <c r="B156" s="16"/>
      <c r="C156" s="16"/>
      <c r="D156" s="16"/>
      <c r="E156" s="16"/>
      <c r="F156" s="16"/>
      <c r="G156" s="16"/>
      <c r="H156" s="16"/>
      <c r="I156" s="16"/>
      <c r="J156" s="16"/>
      <c r="K156" s="16"/>
      <c r="L156" s="16"/>
    </row>
    <row r="157" spans="1:2" ht="12.75">
      <c r="A157" s="12" t="s">
        <v>116</v>
      </c>
      <c r="B157" s="4" t="s">
        <v>117</v>
      </c>
    </row>
    <row r="158" spans="1:2" ht="12.75">
      <c r="A158" s="12"/>
      <c r="B158" s="4" t="s">
        <v>179</v>
      </c>
    </row>
    <row r="159" spans="1:12" ht="12.75">
      <c r="A159" s="12"/>
      <c r="B159" s="4"/>
      <c r="H159" s="14" t="s">
        <v>161</v>
      </c>
      <c r="I159" s="14"/>
      <c r="J159" s="14" t="s">
        <v>163</v>
      </c>
      <c r="K159" s="14"/>
      <c r="L159" s="14" t="s">
        <v>164</v>
      </c>
    </row>
    <row r="160" spans="1:12" ht="12.75">
      <c r="A160" s="12"/>
      <c r="B160" s="4"/>
      <c r="H160" s="14" t="s">
        <v>162</v>
      </c>
      <c r="I160" s="14"/>
      <c r="J160" s="14" t="s">
        <v>252</v>
      </c>
      <c r="K160" s="14"/>
      <c r="L160" s="14" t="s">
        <v>165</v>
      </c>
    </row>
    <row r="161" spans="1:12" ht="12.75">
      <c r="A161" s="12"/>
      <c r="B161" s="13" t="s">
        <v>166</v>
      </c>
      <c r="H161" s="14" t="s">
        <v>47</v>
      </c>
      <c r="J161" s="14" t="s">
        <v>47</v>
      </c>
      <c r="L161" s="14" t="s">
        <v>47</v>
      </c>
    </row>
    <row r="162" spans="1:2" ht="12.75">
      <c r="A162" s="12"/>
      <c r="B162" s="4"/>
    </row>
    <row r="163" spans="1:14" ht="12.75">
      <c r="A163" s="12"/>
      <c r="B163" s="13" t="s">
        <v>167</v>
      </c>
      <c r="H163" s="24">
        <v>2600</v>
      </c>
      <c r="J163" s="24">
        <v>-1157</v>
      </c>
      <c r="K163" s="24"/>
      <c r="L163" s="24">
        <f>+H163+J163</f>
        <v>1443</v>
      </c>
      <c r="N163" s="13" t="s">
        <v>45</v>
      </c>
    </row>
    <row r="164" spans="1:12" ht="12.75">
      <c r="A164" s="12"/>
      <c r="B164" s="13" t="s">
        <v>168</v>
      </c>
      <c r="H164" s="24">
        <v>2500</v>
      </c>
      <c r="J164" s="24">
        <v>-2500</v>
      </c>
      <c r="K164" s="24"/>
      <c r="L164" s="24">
        <f>+H164+J164</f>
        <v>0</v>
      </c>
    </row>
    <row r="165" spans="1:14" ht="12.75">
      <c r="A165" s="12"/>
      <c r="B165" s="13" t="s">
        <v>169</v>
      </c>
      <c r="H165" s="24">
        <v>1100</v>
      </c>
      <c r="J165" s="24">
        <v>-205</v>
      </c>
      <c r="K165" s="24"/>
      <c r="L165" s="24">
        <f>+H165+J165</f>
        <v>895</v>
      </c>
      <c r="N165" s="13" t="s">
        <v>45</v>
      </c>
    </row>
    <row r="166" spans="1:14" ht="12.75">
      <c r="A166" s="12"/>
      <c r="B166" s="13" t="s">
        <v>170</v>
      </c>
      <c r="H166" s="24">
        <v>1000</v>
      </c>
      <c r="J166" s="24">
        <v>-572</v>
      </c>
      <c r="K166" s="24"/>
      <c r="L166" s="24">
        <f>+H166+J166</f>
        <v>428</v>
      </c>
      <c r="N166" s="13" t="s">
        <v>45</v>
      </c>
    </row>
    <row r="167" spans="1:12" ht="12.75">
      <c r="A167" s="12"/>
      <c r="B167" s="13" t="s">
        <v>155</v>
      </c>
      <c r="H167" s="24">
        <v>1456</v>
      </c>
      <c r="J167" s="24">
        <v>-1456</v>
      </c>
      <c r="K167" s="75" t="s">
        <v>231</v>
      </c>
      <c r="L167" s="24">
        <f>+H167+J167</f>
        <v>0</v>
      </c>
    </row>
    <row r="168" spans="1:12" ht="13.5" thickBot="1">
      <c r="A168" s="12"/>
      <c r="B168" s="4"/>
      <c r="H168" s="56">
        <f>+SUM(H163:H167)</f>
        <v>8656</v>
      </c>
      <c r="J168" s="56">
        <f>+SUM(J163:J167)</f>
        <v>-5890</v>
      </c>
      <c r="K168" s="24"/>
      <c r="L168" s="56">
        <f>+SUM(L163:L167)</f>
        <v>2766</v>
      </c>
    </row>
    <row r="169" spans="1:12" ht="13.5" thickTop="1">
      <c r="A169" s="12"/>
      <c r="B169" s="4"/>
      <c r="H169" s="60"/>
      <c r="J169" s="60"/>
      <c r="K169" s="24"/>
      <c r="L169" s="60"/>
    </row>
    <row r="170" spans="1:12" ht="12.75">
      <c r="A170" s="12"/>
      <c r="B170" s="13" t="s">
        <v>232</v>
      </c>
      <c r="H170" s="60"/>
      <c r="J170" s="60"/>
      <c r="K170" s="24"/>
      <c r="L170" s="60"/>
    </row>
    <row r="171" spans="1:12" ht="12.75">
      <c r="A171" s="12"/>
      <c r="B171" s="13" t="s">
        <v>229</v>
      </c>
      <c r="H171" s="60"/>
      <c r="J171" s="60"/>
      <c r="K171" s="24"/>
      <c r="L171" s="60"/>
    </row>
    <row r="172" spans="1:2" ht="12.75">
      <c r="A172" s="12"/>
      <c r="B172" s="4"/>
    </row>
    <row r="173" spans="1:2" ht="12.75">
      <c r="A173" s="12" t="s">
        <v>118</v>
      </c>
      <c r="B173" s="4" t="s">
        <v>197</v>
      </c>
    </row>
    <row r="174" spans="1:2" ht="12.75">
      <c r="A174" s="12"/>
      <c r="B174" s="13" t="s">
        <v>146</v>
      </c>
    </row>
    <row r="175" spans="1:2" ht="12.75">
      <c r="A175" s="12"/>
      <c r="B175" s="4"/>
    </row>
    <row r="176" spans="1:2" ht="12.75">
      <c r="A176" s="12" t="s">
        <v>119</v>
      </c>
      <c r="B176" s="4" t="s">
        <v>120</v>
      </c>
    </row>
    <row r="177" spans="1:2" ht="12.75">
      <c r="A177" s="14"/>
      <c r="B177" s="13" t="s">
        <v>194</v>
      </c>
    </row>
    <row r="178" ht="12.75">
      <c r="A178" s="14"/>
    </row>
    <row r="179" spans="1:2" ht="12.75">
      <c r="A179" s="12" t="s">
        <v>121</v>
      </c>
      <c r="B179" s="4" t="s">
        <v>133</v>
      </c>
    </row>
    <row r="180" spans="1:2" ht="12.75">
      <c r="A180" s="14"/>
      <c r="B180" s="13" t="s">
        <v>132</v>
      </c>
    </row>
    <row r="181" ht="12.75">
      <c r="A181" s="14"/>
    </row>
    <row r="182" spans="1:2" ht="12.75">
      <c r="A182" s="12" t="s">
        <v>122</v>
      </c>
      <c r="B182" s="4" t="s">
        <v>42</v>
      </c>
    </row>
    <row r="183" spans="1:2" ht="12.75">
      <c r="A183" s="12"/>
      <c r="B183" s="13" t="s">
        <v>7</v>
      </c>
    </row>
    <row r="184" spans="1:12" ht="12.75">
      <c r="A184" s="14"/>
      <c r="B184" s="46"/>
      <c r="C184" s="46"/>
      <c r="D184" s="46"/>
      <c r="E184" s="46"/>
      <c r="F184" s="46"/>
      <c r="G184" s="46"/>
      <c r="H184" s="46"/>
      <c r="I184" s="46"/>
      <c r="J184" s="46"/>
      <c r="K184" s="46"/>
      <c r="L184" s="46"/>
    </row>
    <row r="185" spans="1:2" ht="12.75">
      <c r="A185" s="12" t="s">
        <v>123</v>
      </c>
      <c r="B185" s="4" t="s">
        <v>138</v>
      </c>
    </row>
    <row r="186" spans="1:3" ht="12.75">
      <c r="A186" s="14"/>
      <c r="B186" s="14" t="s">
        <v>124</v>
      </c>
      <c r="C186" s="13" t="s">
        <v>171</v>
      </c>
    </row>
    <row r="187" spans="1:12" ht="12.75">
      <c r="A187" s="14"/>
      <c r="B187" s="14"/>
      <c r="F187" s="91" t="s">
        <v>28</v>
      </c>
      <c r="G187" s="91"/>
      <c r="H187" s="91"/>
      <c r="I187" s="17"/>
      <c r="J187" s="91" t="s">
        <v>29</v>
      </c>
      <c r="K187" s="91"/>
      <c r="L187" s="91"/>
    </row>
    <row r="188" spans="1:12" ht="38.25">
      <c r="A188" s="14"/>
      <c r="B188" s="14"/>
      <c r="F188" s="51" t="s">
        <v>30</v>
      </c>
      <c r="G188" s="51"/>
      <c r="H188" s="51" t="s">
        <v>46</v>
      </c>
      <c r="I188" s="51"/>
      <c r="J188" s="51" t="s">
        <v>31</v>
      </c>
      <c r="K188" s="51"/>
      <c r="L188" s="51" t="s">
        <v>36</v>
      </c>
    </row>
    <row r="189" spans="1:12" ht="12.75">
      <c r="A189" s="14"/>
      <c r="B189" s="14"/>
      <c r="F189" s="52" t="s">
        <v>234</v>
      </c>
      <c r="G189" s="52"/>
      <c r="H189" s="52" t="s">
        <v>235</v>
      </c>
      <c r="I189" s="52"/>
      <c r="J189" s="52" t="s">
        <v>234</v>
      </c>
      <c r="K189" s="52"/>
      <c r="L189" s="52" t="s">
        <v>235</v>
      </c>
    </row>
    <row r="190" spans="1:12" ht="12.75">
      <c r="A190" s="14"/>
      <c r="B190" s="14"/>
      <c r="F190" s="17" t="s">
        <v>47</v>
      </c>
      <c r="G190" s="17"/>
      <c r="H190" s="17" t="s">
        <v>47</v>
      </c>
      <c r="I190" s="17"/>
      <c r="J190" s="17" t="s">
        <v>47</v>
      </c>
      <c r="K190" s="17"/>
      <c r="L190" s="17" t="s">
        <v>47</v>
      </c>
    </row>
    <row r="191" spans="1:11" ht="12.75">
      <c r="A191" s="14"/>
      <c r="B191" s="16" t="s">
        <v>236</v>
      </c>
      <c r="F191" s="53"/>
      <c r="G191" s="53"/>
      <c r="H191" s="53"/>
      <c r="I191" s="53"/>
      <c r="J191" s="53"/>
      <c r="K191" s="53"/>
    </row>
    <row r="192" spans="1:12" ht="13.5" thickBot="1">
      <c r="A192" s="14"/>
      <c r="B192" s="54" t="s">
        <v>8</v>
      </c>
      <c r="F192" s="19">
        <f>+'Income Statements'!E35</f>
        <v>151</v>
      </c>
      <c r="G192" s="24"/>
      <c r="H192" s="19">
        <f>+'Income Statements'!G35</f>
        <v>355</v>
      </c>
      <c r="I192" s="24"/>
      <c r="J192" s="19">
        <f>+'Income Statements'!I35</f>
        <v>308</v>
      </c>
      <c r="K192" s="24"/>
      <c r="L192" s="19">
        <f>+'Income Statements'!K35</f>
        <v>1711</v>
      </c>
    </row>
    <row r="193" spans="1:12" ht="13.5" thickTop="1">
      <c r="A193" s="14"/>
      <c r="B193" s="55"/>
      <c r="F193" s="24"/>
      <c r="G193" s="24"/>
      <c r="H193" s="24"/>
      <c r="I193" s="24"/>
      <c r="J193" s="24"/>
      <c r="K193" s="24"/>
      <c r="L193" s="24"/>
    </row>
    <row r="194" spans="1:12" ht="12.75">
      <c r="A194" s="14"/>
      <c r="B194" s="54" t="s">
        <v>173</v>
      </c>
      <c r="F194" s="24" t="s">
        <v>45</v>
      </c>
      <c r="G194" s="24" t="s">
        <v>45</v>
      </c>
      <c r="H194" s="24" t="s">
        <v>45</v>
      </c>
      <c r="I194" s="24"/>
      <c r="J194" s="24" t="s">
        <v>45</v>
      </c>
      <c r="K194" s="24"/>
      <c r="L194" s="24"/>
    </row>
    <row r="195" spans="1:12" ht="13.5" thickBot="1">
      <c r="A195" s="14"/>
      <c r="B195" s="54" t="s">
        <v>14</v>
      </c>
      <c r="F195" s="19">
        <f>100001200/1000</f>
        <v>100001.2</v>
      </c>
      <c r="G195" s="24"/>
      <c r="H195" s="19">
        <v>100001</v>
      </c>
      <c r="I195" s="24"/>
      <c r="J195" s="19">
        <f>100001200/1000</f>
        <v>100001.2</v>
      </c>
      <c r="K195" s="24"/>
      <c r="L195" s="19">
        <v>71430</v>
      </c>
    </row>
    <row r="196" spans="1:12" ht="13.5" thickTop="1">
      <c r="A196" s="14"/>
      <c r="B196" s="55"/>
      <c r="F196" s="24"/>
      <c r="G196" s="24"/>
      <c r="H196" s="24"/>
      <c r="I196" s="24"/>
      <c r="J196" s="24"/>
      <c r="K196" s="24"/>
      <c r="L196" s="24"/>
    </row>
    <row r="197" spans="1:12" ht="13.5" thickBot="1">
      <c r="A197" s="14"/>
      <c r="B197" s="53" t="s">
        <v>237</v>
      </c>
      <c r="F197" s="62">
        <f>+F192/F195*100</f>
        <v>0.15099818802174375</v>
      </c>
      <c r="G197" s="24"/>
      <c r="H197" s="62">
        <f>+H192/H195*100</f>
        <v>0.3549964500354997</v>
      </c>
      <c r="I197" s="24"/>
      <c r="J197" s="62">
        <f>+J192/J195*100</f>
        <v>0.30799630404435147</v>
      </c>
      <c r="K197" s="24"/>
      <c r="L197" s="62">
        <f>+L192/L195*100</f>
        <v>2.3953520929581407</v>
      </c>
    </row>
    <row r="198" spans="1:2" ht="13.5" thickTop="1">
      <c r="A198" s="14"/>
      <c r="B198" s="14"/>
    </row>
    <row r="199" spans="1:3" ht="12.75">
      <c r="A199" s="14"/>
      <c r="B199" s="14" t="s">
        <v>145</v>
      </c>
      <c r="C199" s="13" t="s">
        <v>172</v>
      </c>
    </row>
    <row r="200" spans="1:12" ht="12.75">
      <c r="A200" s="14"/>
      <c r="C200" s="90" t="s">
        <v>195</v>
      </c>
      <c r="D200" s="90"/>
      <c r="E200" s="90"/>
      <c r="F200" s="90"/>
      <c r="G200" s="90"/>
      <c r="H200" s="90"/>
      <c r="I200" s="90"/>
      <c r="J200" s="90"/>
      <c r="K200" s="90"/>
      <c r="L200" s="90"/>
    </row>
    <row r="201" spans="1:12" ht="12.75">
      <c r="A201" s="14"/>
      <c r="C201" s="90"/>
      <c r="D201" s="90"/>
      <c r="E201" s="90"/>
      <c r="F201" s="90"/>
      <c r="G201" s="90"/>
      <c r="H201" s="90"/>
      <c r="I201" s="90"/>
      <c r="J201" s="90"/>
      <c r="K201" s="90"/>
      <c r="L201" s="90"/>
    </row>
    <row r="202" ht="12.75">
      <c r="A202" s="13" t="s">
        <v>43</v>
      </c>
    </row>
    <row r="204" ht="12.75">
      <c r="A204" s="13" t="s">
        <v>152</v>
      </c>
    </row>
    <row r="205" ht="12.75">
      <c r="A205" s="13" t="s">
        <v>263</v>
      </c>
    </row>
    <row r="206" ht="12.75">
      <c r="A206" s="13" t="s">
        <v>264</v>
      </c>
    </row>
    <row r="208" ht="12.75">
      <c r="A208" s="13" t="s">
        <v>151</v>
      </c>
    </row>
    <row r="209" spans="1:4" ht="12.75">
      <c r="A209" s="13" t="s">
        <v>44</v>
      </c>
      <c r="B209" s="87" t="s">
        <v>261</v>
      </c>
      <c r="C209" s="88"/>
      <c r="D209" s="88"/>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sheetData>
  <mergeCells count="28">
    <mergeCell ref="B128:L129"/>
    <mergeCell ref="B60:L61"/>
    <mergeCell ref="B104:L105"/>
    <mergeCell ref="B108:L114"/>
    <mergeCell ref="B121:L126"/>
    <mergeCell ref="B82:L83"/>
    <mergeCell ref="B116:L118"/>
    <mergeCell ref="B49:L50"/>
    <mergeCell ref="B53:L54"/>
    <mergeCell ref="B78:L79"/>
    <mergeCell ref="J63:L63"/>
    <mergeCell ref="F63:H63"/>
    <mergeCell ref="B64:E64"/>
    <mergeCell ref="B45:L46"/>
    <mergeCell ref="B20:L22"/>
    <mergeCell ref="A1:L1"/>
    <mergeCell ref="A2:L2"/>
    <mergeCell ref="A3:L3"/>
    <mergeCell ref="A4:L4"/>
    <mergeCell ref="B10:L11"/>
    <mergeCell ref="A5:L5"/>
    <mergeCell ref="B13:L14"/>
    <mergeCell ref="B16:L17"/>
    <mergeCell ref="B209:D209"/>
    <mergeCell ref="B147:L149"/>
    <mergeCell ref="C200:L201"/>
    <mergeCell ref="F187:H187"/>
    <mergeCell ref="J187:L187"/>
  </mergeCells>
  <printOptions/>
  <pageMargins left="0.75" right="0.5" top="1" bottom="0.5" header="0.5" footer="0.5"/>
  <pageSetup horizontalDpi="600" verticalDpi="600" orientation="portrait" paperSize="9" r:id="rId1"/>
  <rowBreaks count="3" manualBreakCount="3">
    <brk id="55" max="11" man="1"/>
    <brk id="103" max="11" man="1"/>
    <brk id="1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2006-11-21T02:16:28Z</cp:lastPrinted>
  <dcterms:created xsi:type="dcterms:W3CDTF">2001-10-16T10:02:43Z</dcterms:created>
  <dcterms:modified xsi:type="dcterms:W3CDTF">2006-11-21T05:22:43Z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-1301229368</vt:i4>
  </property>
  <property fmtid="{D5CDD505-2E9C-101B-9397-08002B2CF9AE}" pid="3" name="_EmailSubject">
    <vt:lpwstr>Next CWorks AC &amp; BOD meeting</vt:lpwstr>
  </property>
  <property fmtid="{D5CDD505-2E9C-101B-9397-08002B2CF9AE}" pid="4" name="_AuthorEmail">
    <vt:lpwstr>tanch-co@streamyx.com</vt:lpwstr>
  </property>
  <property fmtid="{D5CDD505-2E9C-101B-9397-08002B2CF9AE}" pid="5" name="_AuthorEmailDisplayName">
    <vt:lpwstr>Tan Chin Huat</vt:lpwstr>
  </property>
  <property fmtid="{D5CDD505-2E9C-101B-9397-08002B2CF9AE}" pid="6" name="_ReviewingToolsShownOnce">
    <vt:lpwstr/>
  </property>
</Properties>
</file>